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anss\Desktop\"/>
    </mc:Choice>
  </mc:AlternateContent>
  <xr:revisionPtr revIDLastSave="0" documentId="8_{BBBD0252-CCFF-41ED-88BE-B4526615C329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Tratador" sheetId="1" r:id="rId1"/>
    <sheet name="Chefe de Equipe" sheetId="2" r:id="rId2"/>
    <sheet name="Coordenador" sheetId="3" r:id="rId3"/>
  </sheets>
  <definedNames>
    <definedName name="_xlnm.Print_Area" localSheetId="1">'Chefe de Equipe'!$A$1:$T$136</definedName>
    <definedName name="_xlnm.Print_Area" localSheetId="2">Coordenador!$A$1:$T$136</definedName>
    <definedName name="_xlnm.Print_Area" localSheetId="0">Tratador!$A$1:$T$136</definedName>
  </definedNames>
  <calcPr calcId="191029"/>
</workbook>
</file>

<file path=xl/calcChain.xml><?xml version="1.0" encoding="utf-8"?>
<calcChain xmlns="http://schemas.openxmlformats.org/spreadsheetml/2006/main">
  <c r="T126" i="3" l="1"/>
  <c r="Q117" i="3"/>
  <c r="Q116" i="3"/>
  <c r="Q98" i="3"/>
  <c r="Q100" i="3" s="1"/>
  <c r="Q66" i="3"/>
  <c r="T52" i="3"/>
  <c r="T127" i="3"/>
  <c r="T41" i="3"/>
  <c r="T28" i="3"/>
  <c r="T29" i="3" s="1"/>
  <c r="T27" i="3"/>
  <c r="T126" i="2"/>
  <c r="Q116" i="2"/>
  <c r="Q117" i="2"/>
  <c r="Q98" i="2"/>
  <c r="Q100" i="2" s="1"/>
  <c r="Q66" i="2"/>
  <c r="T52" i="2"/>
  <c r="T127" i="2"/>
  <c r="T41" i="2"/>
  <c r="T28" i="2"/>
  <c r="T27" i="2"/>
  <c r="T29" i="2" s="1"/>
  <c r="Q116" i="1"/>
  <c r="Q117" i="1"/>
  <c r="Q98" i="1"/>
  <c r="Q100" i="1" s="1"/>
  <c r="Q66" i="1"/>
  <c r="T52" i="1"/>
  <c r="T127" i="1"/>
  <c r="T41" i="1"/>
  <c r="T126" i="1" s="1"/>
  <c r="T27" i="1"/>
  <c r="T29" i="1" s="1"/>
  <c r="T28" i="1"/>
  <c r="T94" i="3" l="1"/>
  <c r="T83" i="3"/>
  <c r="T97" i="3"/>
  <c r="T86" i="3"/>
  <c r="T96" i="3"/>
  <c r="T95" i="3"/>
  <c r="T77" i="3"/>
  <c r="T31" i="3"/>
  <c r="T96" i="1"/>
  <c r="T97" i="1"/>
  <c r="T86" i="1"/>
  <c r="T94" i="1"/>
  <c r="T83" i="1"/>
  <c r="T77" i="1"/>
  <c r="T31" i="1"/>
  <c r="T95" i="1"/>
  <c r="T86" i="2"/>
  <c r="T96" i="2"/>
  <c r="T95" i="2"/>
  <c r="T77" i="2"/>
  <c r="T94" i="2"/>
  <c r="T83" i="2"/>
  <c r="T31" i="2"/>
  <c r="T97" i="2"/>
  <c r="T62" i="3" l="1"/>
  <c r="T78" i="3"/>
  <c r="T65" i="3"/>
  <c r="T71" i="3"/>
  <c r="T61" i="3"/>
  <c r="T125" i="3"/>
  <c r="T87" i="3"/>
  <c r="T88" i="3"/>
  <c r="T63" i="3"/>
  <c r="T84" i="3"/>
  <c r="T89" i="3" s="1"/>
  <c r="T107" i="3" s="1"/>
  <c r="T59" i="3"/>
  <c r="T93" i="3"/>
  <c r="T98" i="3" s="1"/>
  <c r="T85" i="3"/>
  <c r="T70" i="3"/>
  <c r="T72" i="3" s="1"/>
  <c r="T73" i="3" s="1"/>
  <c r="T105" i="3" s="1"/>
  <c r="T64" i="3"/>
  <c r="T60" i="3"/>
  <c r="T58" i="3"/>
  <c r="T99" i="3"/>
  <c r="T64" i="2"/>
  <c r="T85" i="2"/>
  <c r="T60" i="2"/>
  <c r="T63" i="2"/>
  <c r="T78" i="2"/>
  <c r="T84" i="2"/>
  <c r="T89" i="2" s="1"/>
  <c r="T107" i="2" s="1"/>
  <c r="T59" i="2"/>
  <c r="T71" i="2"/>
  <c r="T125" i="2"/>
  <c r="T93" i="2"/>
  <c r="T98" i="2" s="1"/>
  <c r="T100" i="2" s="1"/>
  <c r="T108" i="2" s="1"/>
  <c r="T65" i="2"/>
  <c r="T88" i="2"/>
  <c r="T61" i="2"/>
  <c r="T70" i="2"/>
  <c r="T87" i="2"/>
  <c r="T62" i="2"/>
  <c r="T58" i="2"/>
  <c r="T99" i="2"/>
  <c r="T61" i="1"/>
  <c r="T125" i="1"/>
  <c r="T88" i="1"/>
  <c r="T63" i="1"/>
  <c r="T93" i="1"/>
  <c r="T98" i="1" s="1"/>
  <c r="T100" i="1" s="1"/>
  <c r="T108" i="1" s="1"/>
  <c r="T78" i="1"/>
  <c r="T79" i="1" s="1"/>
  <c r="T106" i="1" s="1"/>
  <c r="T59" i="1"/>
  <c r="T60" i="1"/>
  <c r="T99" i="1"/>
  <c r="T62" i="1"/>
  <c r="T85" i="1"/>
  <c r="T87" i="1"/>
  <c r="T58" i="1"/>
  <c r="T84" i="1"/>
  <c r="T89" i="1" s="1"/>
  <c r="T107" i="1" s="1"/>
  <c r="T70" i="1"/>
  <c r="T64" i="1"/>
  <c r="T71" i="1"/>
  <c r="T65" i="1"/>
  <c r="T79" i="2"/>
  <c r="T106" i="2" s="1"/>
  <c r="T79" i="3"/>
  <c r="T106" i="3" s="1"/>
  <c r="T66" i="3" l="1"/>
  <c r="T104" i="3" s="1"/>
  <c r="T66" i="1"/>
  <c r="T104" i="1" s="1"/>
  <c r="T66" i="2"/>
  <c r="T104" i="2" s="1"/>
  <c r="T72" i="1"/>
  <c r="T73" i="1" s="1"/>
  <c r="T105" i="1" s="1"/>
  <c r="T72" i="2"/>
  <c r="T73" i="2" s="1"/>
  <c r="T105" i="2" s="1"/>
  <c r="T100" i="3"/>
  <c r="T108" i="3" s="1"/>
  <c r="T110" i="2" l="1"/>
  <c r="T110" i="3"/>
  <c r="T110" i="1"/>
  <c r="T128" i="1" l="1"/>
  <c r="T129" i="1" s="1"/>
  <c r="T114" i="1"/>
  <c r="T115" i="1" s="1"/>
  <c r="T128" i="3"/>
  <c r="T129" i="3" s="1"/>
  <c r="T114" i="3"/>
  <c r="T128" i="2"/>
  <c r="T129" i="2" s="1"/>
  <c r="T114" i="2"/>
  <c r="T115" i="2" s="1"/>
  <c r="T117" i="2" s="1"/>
  <c r="T118" i="2" l="1"/>
  <c r="T120" i="2"/>
  <c r="T119" i="2"/>
  <c r="T115" i="3"/>
  <c r="T117" i="1"/>
  <c r="T118" i="1" l="1"/>
  <c r="T120" i="1"/>
  <c r="T119" i="1"/>
  <c r="T117" i="3"/>
  <c r="T116" i="2"/>
  <c r="T121" i="2" s="1"/>
  <c r="T130" i="2" s="1"/>
  <c r="T131" i="2" s="1"/>
  <c r="T136" i="2" s="1"/>
  <c r="T137" i="2" s="1"/>
  <c r="T118" i="3" l="1"/>
  <c r="T119" i="3"/>
  <c r="T120" i="3"/>
  <c r="T116" i="1"/>
  <c r="T121" i="1" s="1"/>
  <c r="T130" i="1" s="1"/>
  <c r="T131" i="1" s="1"/>
  <c r="T136" i="1" s="1"/>
  <c r="T137" i="1" s="1"/>
  <c r="T116" i="3" l="1"/>
  <c r="T121" i="3" s="1"/>
  <c r="T130" i="3" s="1"/>
  <c r="T131" i="3" s="1"/>
  <c r="T136" i="3" s="1"/>
  <c r="T137" i="3" s="1"/>
</calcChain>
</file>

<file path=xl/sharedStrings.xml><?xml version="1.0" encoding="utf-8"?>
<sst xmlns="http://schemas.openxmlformats.org/spreadsheetml/2006/main" count="585" uniqueCount="131">
  <si>
    <t>PLANILHA DE CUSTOS E FORMAÇÃO DE PREÇOS</t>
  </si>
  <si>
    <t xml:space="preserve">Contratação de empresa para prestação dos serviços 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</si>
  <si>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</si>
  <si>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</si>
  <si>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</si>
  <si>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</si>
  <si>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</si>
  <si>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</si>
  <si>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 xml:space="preserve">D </t>
  </si>
  <si>
    <t>Nº de meses de execução contratual</t>
  </si>
  <si>
    <t>Identificação do Serviço</t>
  </si>
  <si>
    <t>Tipo de Serviço</t>
  </si>
  <si>
    <t>Unidade de Medida</t>
  </si>
  <si>
    <t xml:space="preserve"> Quantidade total a contratar (em função da unidade de medida)</t>
  </si>
  <si>
    <t>Dados complementares para composição dos custos referente à mão-de-obra</t>
  </si>
  <si>
    <t>Tipo de serviço (mesmo serviço com características distintas)</t>
  </si>
  <si>
    <t xml:space="preserve">Salário Normativo da Categoria Profissional </t>
  </si>
  <si>
    <t>Categoria profissional (vinculada à execução contratual)</t>
  </si>
  <si>
    <t>Data base da categoria (dia/mês/ano)</t>
  </si>
  <si>
    <t xml:space="preserve"> MÓDULO 1 :   COMPOSIÇÃO DA REMUNERAÇÃO</t>
  </si>
  <si>
    <t>Composição da Remuneração</t>
  </si>
  <si>
    <t>%</t>
  </si>
  <si>
    <t>Valor (R$)</t>
  </si>
  <si>
    <t>Salário Base</t>
  </si>
  <si>
    <t>Adicional de Insalubridade/Periculosidade</t>
  </si>
  <si>
    <t>Total da Remuneração</t>
  </si>
  <si>
    <t xml:space="preserve">Total da Remuneração </t>
  </si>
  <si>
    <t>MÓDULO 2:   BENEFÍCIOS MENSAIS E DIÁRIOS</t>
  </si>
  <si>
    <t xml:space="preserve"> Benefícios Mensais e Diários</t>
  </si>
  <si>
    <t>Vale Transporte</t>
  </si>
  <si>
    <t>Desconto legal sobre transporte (máximo de 6% do salário base)</t>
  </si>
  <si>
    <t>Auxílio alimentação - Convenção</t>
  </si>
  <si>
    <t>D</t>
  </si>
  <si>
    <t>Seguro de vida, invalidez e funeral</t>
  </si>
  <si>
    <t>E</t>
  </si>
  <si>
    <t>Assistencia Familiar Social Sindical</t>
  </si>
  <si>
    <t>Total de Benefícios mensais e diários</t>
  </si>
  <si>
    <t>MÓDULO 3:   INSUMOS DIVERSOS</t>
  </si>
  <si>
    <t>Insumos Diversos</t>
  </si>
  <si>
    <t>Uniformes</t>
  </si>
  <si>
    <t>Materiais</t>
  </si>
  <si>
    <t>Equipamentos</t>
  </si>
  <si>
    <t>Veículos/combustível e pedágios</t>
  </si>
  <si>
    <t>Outros (NR07 - exames admissionais e complementares</t>
  </si>
  <si>
    <t>Total de Insumos diversos</t>
  </si>
  <si>
    <t>MÓDULO 4:   ENCARGOS SOCIAIS E TRABALHISTAS</t>
  </si>
  <si>
    <t>Submódulo 4.1 – Encargos previdenciários e FGTS:</t>
  </si>
  <si>
    <t>4.1</t>
  </si>
  <si>
    <t>Encargos previdenciários e FGTS</t>
  </si>
  <si>
    <t>INSS</t>
  </si>
  <si>
    <t>SESI ou SESC</t>
  </si>
  <si>
    <t>SENAI ou SENAC</t>
  </si>
  <si>
    <t>INCRA</t>
  </si>
  <si>
    <t>Salário Educação</t>
  </si>
  <si>
    <t>F</t>
  </si>
  <si>
    <t>FGTS</t>
  </si>
  <si>
    <t>G</t>
  </si>
  <si>
    <t>Seguro acidente do trabalho (RAT X FAT) = RAT (1% - Fotocópias- código 8219-9/01 do Anexo V do Decreto nº 3.048/1999 / FAT (2% - Valor máximo, conforme Decreto nº 6.957/2009). Obs: O licitante deverá preencher o valor do seu FAP, a ser comprovado no envio de sua proposta adequada ao lance vencedor, mediante apresentação da GFIP ou outro documento apto a fazê-lo.</t>
  </si>
  <si>
    <t>H</t>
  </si>
  <si>
    <t>SEBRAE</t>
  </si>
  <si>
    <t>Total</t>
  </si>
  <si>
    <t>Submódulo 4.2 – 13º Salário e Adicional de Férias</t>
  </si>
  <si>
    <t>4.2</t>
  </si>
  <si>
    <t>13º Salário e Adicional de Férias</t>
  </si>
  <si>
    <t>13 º Salário - Cálculo (1/12*100)</t>
  </si>
  <si>
    <t>Incidência do Submódulo 4.1 sobre 13º Salário e Adicional de Férias</t>
  </si>
  <si>
    <t>Subtotal</t>
  </si>
  <si>
    <t>Submódulo 4.3 - Afastamento Maternidade</t>
  </si>
  <si>
    <t>4.3</t>
  </si>
  <si>
    <t>Afastamento Maternidade:</t>
  </si>
  <si>
    <t xml:space="preserve">Afastamento maternidade </t>
  </si>
  <si>
    <t>Incidência do submódulo 4.1 sobre afastamento maternidade</t>
  </si>
  <si>
    <t>Submódulo 4.4 -  Provisão para Rescisão</t>
  </si>
  <si>
    <t>4.4</t>
  </si>
  <si>
    <t>Provisão para Rescisão</t>
  </si>
  <si>
    <t xml:space="preserve">Aviso prévio indenizado </t>
  </si>
  <si>
    <t>Incidência do FGTS sobre aviso prévio indenizado</t>
  </si>
  <si>
    <t xml:space="preserve">Multa do FGTS e Contribuição Social sobre aviso prévio indenizado </t>
  </si>
  <si>
    <t xml:space="preserve">Aviso prévio trabalhado </t>
  </si>
  <si>
    <t>Incidência do submódulo 4.1 sobre aviso prévio trabalhado</t>
  </si>
  <si>
    <t>Multa do FGTS e CS do aviso prévio trabalhado</t>
  </si>
  <si>
    <t>Submódulo  4.5  – Custo de Reposição do Profissional Ausente</t>
  </si>
  <si>
    <t>4.5</t>
  </si>
  <si>
    <t>Composição do Custo de Reposição do Profissional Ausente</t>
  </si>
  <si>
    <t>Férias e terço constitucional de férias</t>
  </si>
  <si>
    <t>Ausência por doença</t>
  </si>
  <si>
    <t xml:space="preserve">Licença paternidade </t>
  </si>
  <si>
    <t xml:space="preserve">Ausências legais </t>
  </si>
  <si>
    <t xml:space="preserve">Ausência por Acidente de trabalho </t>
  </si>
  <si>
    <t xml:space="preserve">Incidência do submódulo 4.1 sobre o Custo de reposição </t>
  </si>
  <si>
    <t>Quadro - resumo – Módulo 4 - Encargos sociais e trabalhistas</t>
  </si>
  <si>
    <t>Módulo 4 - Encargos sociais e trabalhistas</t>
  </si>
  <si>
    <t>Afastamento maternidade</t>
  </si>
  <si>
    <t>Custo de rescisão</t>
  </si>
  <si>
    <t>Custo de reposição do profissional ausente</t>
  </si>
  <si>
    <t>4.6</t>
  </si>
  <si>
    <t>Outros (especificar)</t>
  </si>
  <si>
    <t xml:space="preserve"> MÓDULO 5 - CUSTOS INDIRETOS, TRIBUTOS E LUCRO</t>
  </si>
  <si>
    <t>Custos Indiretos, Tributos e Lucro</t>
  </si>
  <si>
    <t>Tributos</t>
  </si>
  <si>
    <t>C1</t>
  </si>
  <si>
    <t>Base para cálculo dos tributos</t>
  </si>
  <si>
    <t>C2</t>
  </si>
  <si>
    <t xml:space="preserve"> ISS</t>
  </si>
  <si>
    <t>C3</t>
  </si>
  <si>
    <t>COFINS - conforme Art.2º da Lei 10.833, de 29 de dezembro de 2003</t>
  </si>
  <si>
    <t>C4</t>
  </si>
  <si>
    <t>PIS - conforme previsto no artigo 2º da Lei nº 10.637/02</t>
  </si>
  <si>
    <t>Anexo III – B - Quadro-resumo do Custo por Empregado</t>
  </si>
  <si>
    <t>Mão-de-obra vinculada à execução contratual (valor por empregado)</t>
  </si>
  <si>
    <t xml:space="preserve">A 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</si>
  <si>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</si>
  <si>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</si>
  <si>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</si>
  <si>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</si>
  <si>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Subtotal (A + B +C+ D)</t>
  </si>
  <si>
    <t>Módulo 5 – Custos indiretos, tributos e lucro</t>
  </si>
  <si>
    <t>Valor total por empregado</t>
  </si>
  <si>
    <t>Anexo II-A - Quadro - demonstrativo - VALOR GLOBAL DA PROPOSTA</t>
  </si>
  <si>
    <t>Valor Global da Proposta</t>
  </si>
  <si>
    <t>Descrição</t>
  </si>
  <si>
    <t>Valor Total Mensal</t>
  </si>
  <si>
    <t>Tratador de Animais</t>
  </si>
  <si>
    <t>Funcionário</t>
  </si>
  <si>
    <t>Valor mensal por funcionário</t>
  </si>
  <si>
    <t>Valor mensal por posto de serviço</t>
  </si>
  <si>
    <t>Anexo I – Mão-de-obra vinculada à execução contratual</t>
  </si>
  <si>
    <t>Custos Indiretos</t>
  </si>
  <si>
    <t>Lucro</t>
  </si>
  <si>
    <t>Chefe de Equipe</t>
  </si>
  <si>
    <t>Coordenador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</si>
</sst>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 &quot;#,##0.00"/>
    <numFmt numFmtId="165" formatCode="&quot;R$&quot;\ #,##0.00"/>
  </numFmts>
  <fonts count="23" x14ac:knownFonts="1">
    <font>
      <sz val="11"/>
      <color indexed="8"/>
      <name val="Calibri"/>
      <family val="2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10"/>
      <name val="Times New Roman"/>
      <family val="1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69696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11" fillId="2" borderId="0" applyNumberFormat="0" applyBorder="0" applyAlignment="0" applyProtection="0"/>
    <xf numFmtId="0" fontId="16" fillId="6" borderId="18" applyNumberFormat="0" applyAlignment="0" applyProtection="0"/>
    <xf numFmtId="0" fontId="18" fillId="7" borderId="21" applyNumberFormat="0" applyAlignment="0" applyProtection="0"/>
    <xf numFmtId="0" fontId="17" fillId="0" borderId="20" applyNumberFormat="0" applyFill="0" applyAlignment="0" applyProtection="0"/>
    <xf numFmtId="0" fontId="22" fillId="9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14" fillId="5" borderId="18" applyNumberFormat="0" applyAlignment="0" applyProtection="0"/>
    <xf numFmtId="0" fontId="13" fillId="4" borderId="0" applyNumberFormat="0" applyBorder="0" applyAlignment="0" applyProtection="0"/>
    <xf numFmtId="0" fontId="6" fillId="8" borderId="22" applyNumberFormat="0" applyFont="0" applyAlignment="0" applyProtection="0"/>
    <xf numFmtId="0" fontId="12" fillId="3" borderId="0" applyNumberFormat="0" applyBorder="0" applyAlignment="0" applyProtection="0"/>
    <xf numFmtId="0" fontId="15" fillId="6" borderId="19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5" applyNumberFormat="0" applyFill="0" applyAlignment="0" applyProtection="0"/>
    <xf numFmtId="0" fontId="9" fillId="0" borderId="16" applyNumberFormat="0" applyFill="0" applyAlignment="0" applyProtection="0"/>
    <xf numFmtId="0" fontId="10" fillId="0" borderId="17" applyNumberFormat="0" applyFill="0" applyAlignment="0" applyProtection="0"/>
    <xf numFmtId="0" fontId="10" fillId="0" borderId="0" applyNumberFormat="0" applyFill="0" applyBorder="0" applyAlignment="0" applyProtection="0"/>
    <xf numFmtId="0" fontId="21" fillId="0" borderId="23" applyNumberFormat="0" applyFill="0" applyAlignment="0" applyProtection="0"/>
  </cellStyleXfs>
  <cellXfs count="17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33" borderId="4" xfId="0" applyFont="1" applyFill="1" applyBorder="1" applyAlignment="1">
      <alignment horizontal="center"/>
    </xf>
    <xf numFmtId="2" fontId="3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34" borderId="10" xfId="0" applyFont="1" applyFill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/>
    </xf>
    <xf numFmtId="0" fontId="2" fillId="0" borderId="5" xfId="0" applyFont="1" applyBorder="1"/>
    <xf numFmtId="164" fontId="1" fillId="0" borderId="6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35" borderId="0" xfId="0" applyFont="1" applyFill="1"/>
    <xf numFmtId="0" fontId="2" fillId="35" borderId="4" xfId="0" applyFont="1" applyFill="1" applyBorder="1" applyAlignment="1">
      <alignment horizontal="center" vertical="center" wrapText="1"/>
    </xf>
    <xf numFmtId="164" fontId="2" fillId="35" borderId="4" xfId="0" applyNumberFormat="1" applyFont="1" applyFill="1" applyBorder="1" applyAlignment="1">
      <alignment horizontal="center" vertical="center" wrapText="1"/>
    </xf>
    <xf numFmtId="0" fontId="3" fillId="35" borderId="0" xfId="0" applyFont="1" applyFill="1"/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/>
    </xf>
    <xf numFmtId="164" fontId="1" fillId="34" borderId="4" xfId="0" applyNumberFormat="1" applyFont="1" applyFill="1" applyBorder="1" applyAlignment="1">
      <alignment horizontal="center"/>
    </xf>
    <xf numFmtId="4" fontId="3" fillId="0" borderId="0" xfId="0" applyNumberFormat="1" applyFont="1"/>
    <xf numFmtId="0" fontId="3" fillId="35" borderId="4" xfId="0" applyFont="1" applyFill="1" applyBorder="1" applyAlignment="1">
      <alignment horizontal="center" vertical="center" wrapText="1"/>
    </xf>
    <xf numFmtId="164" fontId="3" fillId="35" borderId="0" xfId="0" applyNumberFormat="1" applyFont="1" applyFill="1"/>
    <xf numFmtId="0" fontId="3" fillId="35" borderId="0" xfId="0" applyFont="1" applyFill="1" applyBorder="1"/>
    <xf numFmtId="0" fontId="2" fillId="0" borderId="11" xfId="0" applyFont="1" applyBorder="1" applyAlignment="1">
      <alignment horizontal="center" vertical="center" wrapText="1"/>
    </xf>
    <xf numFmtId="164" fontId="3" fillId="35" borderId="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/>
    </xf>
    <xf numFmtId="0" fontId="3" fillId="0" borderId="0" xfId="0" applyFont="1" applyFill="1"/>
    <xf numFmtId="165" fontId="2" fillId="0" borderId="4" xfId="0" applyNumberFormat="1" applyFont="1" applyBorder="1" applyAlignment="1">
      <alignment horizontal="center"/>
    </xf>
    <xf numFmtId="165" fontId="1" fillId="33" borderId="4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4" fontId="3" fillId="0" borderId="0" xfId="0" applyNumberFormat="1" applyFont="1"/>
    <xf numFmtId="165" fontId="1" fillId="0" borderId="4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10" fontId="3" fillId="0" borderId="0" xfId="0" applyNumberFormat="1" applyFont="1"/>
    <xf numFmtId="164" fontId="1" fillId="34" borderId="6" xfId="0" applyNumberFormat="1" applyFont="1" applyFill="1" applyBorder="1" applyAlignment="1">
      <alignment horizontal="center"/>
    </xf>
    <xf numFmtId="0" fontId="1" fillId="36" borderId="4" xfId="0" applyFont="1" applyFill="1" applyBorder="1" applyAlignment="1">
      <alignment horizontal="center" vertical="center" wrapText="1"/>
    </xf>
    <xf numFmtId="0" fontId="2" fillId="37" borderId="4" xfId="0" applyFont="1" applyFill="1" applyBorder="1" applyAlignment="1">
      <alignment horizontal="center" vertical="center" wrapText="1"/>
    </xf>
    <xf numFmtId="164" fontId="1" fillId="37" borderId="4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4" fontId="5" fillId="0" borderId="5" xfId="0" applyNumberFormat="1" applyFont="1" applyBorder="1" applyAlignment="1">
      <alignment horizontal="center"/>
    </xf>
    <xf numFmtId="14" fontId="5" fillId="0" borderId="7" xfId="0" applyNumberFormat="1" applyFont="1" applyBorder="1" applyAlignment="1">
      <alignment horizontal="center"/>
    </xf>
    <xf numFmtId="14" fontId="5" fillId="0" borderId="6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33" borderId="5" xfId="0" applyFont="1" applyFill="1" applyBorder="1" applyAlignment="1">
      <alignment horizontal="center" vertical="center" wrapText="1"/>
    </xf>
    <xf numFmtId="0" fontId="1" fillId="33" borderId="7" xfId="0" applyFont="1" applyFill="1" applyBorder="1" applyAlignment="1">
      <alignment horizontal="center" vertical="center" wrapText="1"/>
    </xf>
    <xf numFmtId="0" fontId="1" fillId="33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33" borderId="5" xfId="0" applyFont="1" applyFill="1" applyBorder="1" applyAlignment="1">
      <alignment horizontal="center"/>
    </xf>
    <xf numFmtId="0" fontId="1" fillId="33" borderId="7" xfId="0" applyFont="1" applyFill="1" applyBorder="1" applyAlignment="1">
      <alignment horizontal="center"/>
    </xf>
    <xf numFmtId="0" fontId="1" fillId="33" borderId="6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14" fontId="3" fillId="0" borderId="5" xfId="0" applyNumberFormat="1" applyFont="1" applyBorder="1" applyAlignment="1">
      <alignment horizontal="center"/>
    </xf>
    <xf numFmtId="14" fontId="3" fillId="0" borderId="7" xfId="0" applyNumberFormat="1" applyFont="1" applyBorder="1" applyAlignment="1">
      <alignment horizontal="center"/>
    </xf>
    <xf numFmtId="14" fontId="3" fillId="0" borderId="6" xfId="0" applyNumberFormat="1" applyFont="1" applyBorder="1" applyAlignment="1">
      <alignment horizontal="center"/>
    </xf>
    <xf numFmtId="9" fontId="2" fillId="0" borderId="5" xfId="0" applyNumberFormat="1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0" fontId="1" fillId="34" borderId="5" xfId="0" applyFont="1" applyFill="1" applyBorder="1" applyAlignment="1">
      <alignment horizontal="center" vertical="center" wrapText="1"/>
    </xf>
    <xf numFmtId="0" fontId="1" fillId="34" borderId="7" xfId="0" applyFont="1" applyFill="1" applyBorder="1" applyAlignment="1">
      <alignment horizontal="center" vertical="center" wrapText="1"/>
    </xf>
    <xf numFmtId="0" fontId="1" fillId="34" borderId="6" xfId="0" applyFont="1" applyFill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 wrapText="1"/>
    </xf>
    <xf numFmtId="10" fontId="2" fillId="0" borderId="7" xfId="0" applyNumberFormat="1" applyFont="1" applyBorder="1" applyAlignment="1">
      <alignment horizontal="center" vertical="center" wrapText="1"/>
    </xf>
    <xf numFmtId="10" fontId="2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35" borderId="5" xfId="0" applyFont="1" applyFill="1" applyBorder="1" applyAlignment="1">
      <alignment horizontal="left" vertical="center" wrapText="1"/>
    </xf>
    <xf numFmtId="0" fontId="2" fillId="35" borderId="7" xfId="0" applyFont="1" applyFill="1" applyBorder="1" applyAlignment="1">
      <alignment horizontal="left" vertical="center" wrapText="1"/>
    </xf>
    <xf numFmtId="0" fontId="2" fillId="35" borderId="6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35" borderId="5" xfId="0" applyFont="1" applyFill="1" applyBorder="1" applyAlignment="1">
      <alignment horizontal="left" vertical="center" wrapText="1"/>
    </xf>
    <xf numFmtId="0" fontId="3" fillId="35" borderId="7" xfId="0" applyFont="1" applyFill="1" applyBorder="1" applyAlignment="1">
      <alignment horizontal="left" vertical="center" wrapText="1"/>
    </xf>
    <xf numFmtId="0" fontId="3" fillId="35" borderId="6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9" fontId="2" fillId="0" borderId="5" xfId="0" applyNumberFormat="1" applyFont="1" applyBorder="1" applyAlignment="1">
      <alignment horizontal="center"/>
    </xf>
    <xf numFmtId="9" fontId="2" fillId="0" borderId="7" xfId="0" applyNumberFormat="1" applyFont="1" applyBorder="1" applyAlignment="1">
      <alignment horizontal="center"/>
    </xf>
    <xf numFmtId="9" fontId="2" fillId="0" borderId="6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10" fontId="2" fillId="0" borderId="7" xfId="0" applyNumberFormat="1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9" fontId="3" fillId="35" borderId="5" xfId="0" applyNumberFormat="1" applyFont="1" applyFill="1" applyBorder="1" applyAlignment="1">
      <alignment horizontal="center" vertical="center"/>
    </xf>
    <xf numFmtId="9" fontId="3" fillId="35" borderId="7" xfId="0" applyNumberFormat="1" applyFont="1" applyFill="1" applyBorder="1" applyAlignment="1">
      <alignment horizontal="center" vertical="center"/>
    </xf>
    <xf numFmtId="9" fontId="3" fillId="35" borderId="6" xfId="0" applyNumberFormat="1" applyFont="1" applyFill="1" applyBorder="1" applyAlignment="1">
      <alignment horizontal="center" vertical="center"/>
    </xf>
    <xf numFmtId="10" fontId="1" fillId="33" borderId="5" xfId="0" applyNumberFormat="1" applyFont="1" applyFill="1" applyBorder="1" applyAlignment="1">
      <alignment horizontal="center"/>
    </xf>
    <xf numFmtId="10" fontId="1" fillId="33" borderId="7" xfId="0" applyNumberFormat="1" applyFont="1" applyFill="1" applyBorder="1" applyAlignment="1">
      <alignment horizontal="center"/>
    </xf>
    <xf numFmtId="10" fontId="1" fillId="33" borderId="6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10" fontId="2" fillId="0" borderId="5" xfId="0" applyNumberFormat="1" applyFont="1" applyFill="1" applyBorder="1" applyAlignment="1">
      <alignment horizontal="center" vertical="center" wrapText="1"/>
    </xf>
    <xf numFmtId="10" fontId="2" fillId="0" borderId="7" xfId="0" applyNumberFormat="1" applyFont="1" applyFill="1" applyBorder="1" applyAlignment="1">
      <alignment horizontal="center" vertical="center" wrapText="1"/>
    </xf>
    <xf numFmtId="10" fontId="2" fillId="0" borderId="6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0" fontId="1" fillId="0" borderId="7" xfId="0" applyNumberFormat="1" applyFont="1" applyBorder="1" applyAlignment="1">
      <alignment horizontal="center" vertical="center" wrapText="1"/>
    </xf>
    <xf numFmtId="10" fontId="1" fillId="0" borderId="6" xfId="0" applyNumberFormat="1" applyFont="1" applyBorder="1" applyAlignment="1">
      <alignment horizontal="center" vertical="center" wrapText="1"/>
    </xf>
    <xf numFmtId="10" fontId="1" fillId="33" borderId="7" xfId="0" applyNumberFormat="1" applyFont="1" applyFill="1" applyBorder="1" applyAlignment="1">
      <alignment horizontal="center" vertical="center" wrapText="1"/>
    </xf>
    <xf numFmtId="10" fontId="1" fillId="33" borderId="6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0" fontId="4" fillId="0" borderId="5" xfId="0" applyNumberFormat="1" applyFont="1" applyFill="1" applyBorder="1" applyAlignment="1">
      <alignment horizontal="center" vertical="center"/>
    </xf>
    <xf numFmtId="10" fontId="4" fillId="0" borderId="7" xfId="0" applyNumberFormat="1" applyFont="1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10" fontId="1" fillId="0" borderId="5" xfId="0" applyNumberFormat="1" applyFont="1" applyFill="1" applyBorder="1" applyAlignment="1">
      <alignment horizontal="center"/>
    </xf>
    <xf numFmtId="10" fontId="1" fillId="0" borderId="7" xfId="0" applyNumberFormat="1" applyFont="1" applyFill="1" applyBorder="1" applyAlignment="1">
      <alignment horizontal="center"/>
    </xf>
    <xf numFmtId="10" fontId="1" fillId="0" borderId="6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10" fontId="2" fillId="0" borderId="5" xfId="0" applyNumberFormat="1" applyFont="1" applyFill="1" applyBorder="1" applyAlignment="1">
      <alignment horizontal="center"/>
    </xf>
    <xf numFmtId="10" fontId="2" fillId="0" borderId="7" xfId="0" applyNumberFormat="1" applyFont="1" applyFill="1" applyBorder="1" applyAlignment="1">
      <alignment horizontal="center"/>
    </xf>
    <xf numFmtId="10" fontId="2" fillId="0" borderId="6" xfId="0" applyNumberFormat="1" applyFont="1" applyFill="1" applyBorder="1" applyAlignment="1">
      <alignment horizontal="center"/>
    </xf>
    <xf numFmtId="0" fontId="1" fillId="36" borderId="5" xfId="0" applyFont="1" applyFill="1" applyBorder="1" applyAlignment="1">
      <alignment horizontal="center" vertical="center" wrapText="1"/>
    </xf>
    <xf numFmtId="0" fontId="1" fillId="36" borderId="7" xfId="0" applyFont="1" applyFill="1" applyBorder="1" applyAlignment="1">
      <alignment horizontal="center" vertical="center" wrapText="1"/>
    </xf>
    <xf numFmtId="0" fontId="1" fillId="36" borderId="6" xfId="0" applyFont="1" applyFill="1" applyBorder="1" applyAlignment="1">
      <alignment horizontal="center" vertical="center" wrapText="1"/>
    </xf>
    <xf numFmtId="0" fontId="1" fillId="37" borderId="5" xfId="0" applyFont="1" applyFill="1" applyBorder="1" applyAlignment="1">
      <alignment horizontal="left" vertical="center" wrapText="1"/>
    </xf>
    <xf numFmtId="0" fontId="1" fillId="37" borderId="7" xfId="0" applyFont="1" applyFill="1" applyBorder="1" applyAlignment="1">
      <alignment horizontal="left" vertical="center" wrapText="1"/>
    </xf>
    <xf numFmtId="0" fontId="1" fillId="37" borderId="6" xfId="0" applyFont="1" applyFill="1" applyBorder="1" applyAlignment="1">
      <alignment horizontal="left" vertical="center" wrapText="1"/>
    </xf>
  </cellXfs>
  <cellStyles count="42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Neutro" xfId="30" builtinId="28" customBuiltin="1"/>
    <cellStyle name="Normal" xfId="0" builtinId="0" customBuiltin="1"/>
    <cellStyle name="Nota" xfId="31" builtinId="10" customBuiltin="1"/>
    <cellStyle name="Ruim" xfId="32" builtinId="27" customBuiltin="1"/>
    <cellStyle name="Saída" xfId="33" builtinId="21" customBuiltin="1"/>
    <cellStyle name="Texto de Aviso" xfId="34" builtinId="11" customBuiltin="1"/>
    <cellStyle name="Texto Explicativo" xfId="35" builtinId="53" customBuiltin="1"/>
    <cellStyle name="Título" xfId="36" builtinId="15" customBuiltin="1"/>
    <cellStyle name="Título 1" xfId="37" builtinId="16" customBuiltin="1"/>
    <cellStyle name="Título 2" xfId="38" builtinId="17" customBuiltin="1"/>
    <cellStyle name="Título 3" xfId="39" builtinId="18" customBuiltin="1"/>
    <cellStyle name="Título 4" xfId="40" builtinId="19" customBuiltin="1"/>
    <cellStyle name="Total" xfId="4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40"/>
  <sheetViews>
    <sheetView showGridLines="0" workbookViewId="0">
      <selection activeCell="A14" sqref="A14:F14"/>
    </sheetView>
  </sheetViews>
  <sheetFormatPr defaultColWidth="8.85546875" defaultRowHeight="15.75" customHeight="1" x14ac:dyDescent="0.25"/>
  <cols>
    <col min="1" max="1" width="3.7109375" style="1" bestFit="1" customWidth="1"/>
    <col min="2" max="2" width="4.28515625" style="1" customWidth="1"/>
    <col min="3" max="3" width="3.28515625" style="1" customWidth="1"/>
    <col min="4" max="4" width="3.42578125" style="1" customWidth="1"/>
    <col min="5" max="5" width="2.7109375" style="1" customWidth="1"/>
    <col min="6" max="6" width="3.28515625" style="1" customWidth="1"/>
    <col min="7" max="7" width="6.7109375" style="1" customWidth="1"/>
    <col min="8" max="8" width="2.85546875" style="1" customWidth="1"/>
    <col min="9" max="9" width="2.140625" style="1" customWidth="1"/>
    <col min="10" max="10" width="2.28515625" style="1" customWidth="1"/>
    <col min="11" max="11" width="2.140625" style="1" customWidth="1"/>
    <col min="12" max="12" width="4.5703125" style="1" customWidth="1"/>
    <col min="13" max="13" width="3.140625" style="1" customWidth="1"/>
    <col min="14" max="14" width="2.7109375" style="1" customWidth="1"/>
    <col min="15" max="15" width="9.5703125" style="1" customWidth="1"/>
    <col min="16" max="19" width="8.85546875" style="1"/>
    <col min="20" max="20" width="17.7109375" style="1" customWidth="1"/>
    <col min="21" max="21" width="17.28515625" style="1" bestFit="1" customWidth="1"/>
    <col min="22" max="22" width="10.140625" style="1" bestFit="1" customWidth="1"/>
    <col min="23" max="16384" width="8.85546875" style="1"/>
  </cols>
  <sheetData>
    <row r="1" spans="1:20" ht="15.75" customHeight="1" x14ac:dyDescent="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</row>
    <row r="2" spans="1:20" ht="15.7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4" spans="1:20" ht="15.75" customHeight="1" x14ac:dyDescent="0.25">
      <c r="A4" s="67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9"/>
    </row>
    <row r="5" spans="1:20" ht="15.75" customHeight="1" x14ac:dyDescent="0.25">
      <c r="A5" s="70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2"/>
    </row>
    <row r="6" spans="1:20" ht="15.75" customHeight="1" x14ac:dyDescent="0.25">
      <c r="A6" s="4" t="s">
        <v>2</v>
      </c>
      <c r="B6" s="61" t="s">
        <v>3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3"/>
      <c r="Q6" s="64"/>
      <c r="R6" s="65"/>
      <c r="S6" s="65"/>
      <c r="T6" s="66"/>
    </row>
    <row r="7" spans="1:20" ht="15.75" customHeight="1" x14ac:dyDescent="0.25">
      <c r="A7" s="4" t="s">
        <v>4</v>
      </c>
      <c r="B7" s="61" t="s">
        <v>5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3"/>
      <c r="Q7" s="73"/>
      <c r="R7" s="74"/>
      <c r="S7" s="74"/>
      <c r="T7" s="75"/>
    </row>
    <row r="8" spans="1:20" ht="15.75" customHeight="1" x14ac:dyDescent="0.25">
      <c r="A8" s="4" t="s">
        <v>6</v>
      </c>
      <c r="B8" s="61" t="s">
        <v>7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3"/>
      <c r="Q8" s="73"/>
      <c r="R8" s="74"/>
      <c r="S8" s="74"/>
      <c r="T8" s="75"/>
    </row>
    <row r="9" spans="1:20" ht="15.75" customHeight="1" x14ac:dyDescent="0.25">
      <c r="A9" s="4" t="s">
        <v>8</v>
      </c>
      <c r="B9" s="61" t="s">
        <v>9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3"/>
      <c r="Q9" s="73"/>
      <c r="R9" s="74"/>
      <c r="S9" s="74"/>
      <c r="T9" s="75"/>
    </row>
    <row r="10" spans="1:20" ht="15.75" customHeight="1" x14ac:dyDescent="0.2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7"/>
    </row>
    <row r="11" spans="1:20" ht="15.75" customHeight="1" x14ac:dyDescent="0.25">
      <c r="A11" s="76" t="s">
        <v>10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77"/>
    </row>
    <row r="12" spans="1:20" ht="15.75" customHeight="1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0"/>
    </row>
    <row r="13" spans="1:20" ht="15.75" customHeight="1" x14ac:dyDescent="0.25">
      <c r="A13" s="78" t="s">
        <v>11</v>
      </c>
      <c r="B13" s="79"/>
      <c r="C13" s="79"/>
      <c r="D13" s="79"/>
      <c r="E13" s="79"/>
      <c r="F13" s="80"/>
      <c r="G13" s="78" t="s">
        <v>12</v>
      </c>
      <c r="H13" s="79"/>
      <c r="I13" s="79"/>
      <c r="J13" s="79"/>
      <c r="K13" s="79"/>
      <c r="L13" s="80"/>
      <c r="M13" s="78" t="s">
        <v>13</v>
      </c>
      <c r="N13" s="79"/>
      <c r="O13" s="79"/>
      <c r="P13" s="79"/>
      <c r="Q13" s="79"/>
      <c r="R13" s="79"/>
      <c r="S13" s="79"/>
      <c r="T13" s="80"/>
    </row>
    <row r="14" spans="1:20" s="12" customFormat="1" ht="28.15" customHeight="1" x14ac:dyDescent="0.25">
      <c r="A14" s="81" t="s">
        <v>122</v>
      </c>
      <c r="B14" s="82"/>
      <c r="C14" s="82"/>
      <c r="D14" s="82"/>
      <c r="E14" s="82"/>
      <c r="F14" s="83"/>
      <c r="G14" s="84" t="s">
        <v>123</v>
      </c>
      <c r="H14" s="85"/>
      <c r="I14" s="85"/>
      <c r="J14" s="85"/>
      <c r="K14" s="85"/>
      <c r="L14" s="86"/>
      <c r="M14" s="84">
        <v>14</v>
      </c>
      <c r="N14" s="85"/>
      <c r="O14" s="85"/>
      <c r="P14" s="85"/>
      <c r="Q14" s="85"/>
      <c r="R14" s="85"/>
      <c r="S14" s="85"/>
      <c r="T14" s="86"/>
    </row>
    <row r="15" spans="1:20" ht="15.75" customHeight="1" x14ac:dyDescent="0.2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7"/>
    </row>
    <row r="16" spans="1:20" ht="15.75" customHeight="1" x14ac:dyDescent="0.25">
      <c r="A16" s="76" t="s">
        <v>126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77"/>
    </row>
    <row r="17" spans="1:22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7"/>
      <c r="U17" s="13"/>
      <c r="V17" s="13"/>
    </row>
    <row r="18" spans="1:22" ht="15.75" customHeight="1" x14ac:dyDescent="0.25">
      <c r="A18" s="87" t="s">
        <v>14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9"/>
      <c r="U18" s="13"/>
      <c r="V18" s="13"/>
    </row>
    <row r="19" spans="1:22" ht="15.75" customHeight="1" x14ac:dyDescent="0.25">
      <c r="A19" s="4">
        <v>1</v>
      </c>
      <c r="B19" s="61" t="s">
        <v>15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3"/>
      <c r="Q19" s="73"/>
      <c r="R19" s="74"/>
      <c r="S19" s="74"/>
      <c r="T19" s="75"/>
      <c r="U19" s="13"/>
      <c r="V19" s="13"/>
    </row>
    <row r="20" spans="1:22" ht="15.75" customHeight="1" x14ac:dyDescent="0.25">
      <c r="A20" s="4">
        <v>2</v>
      </c>
      <c r="B20" s="61" t="s">
        <v>16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3"/>
      <c r="Q20" s="90"/>
      <c r="R20" s="91"/>
      <c r="S20" s="91"/>
      <c r="T20" s="92"/>
      <c r="U20" s="13"/>
      <c r="V20" s="13"/>
    </row>
    <row r="21" spans="1:22" ht="15.75" customHeight="1" x14ac:dyDescent="0.25">
      <c r="A21" s="4">
        <v>3</v>
      </c>
      <c r="B21" s="61" t="s">
        <v>17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3"/>
      <c r="Q21" s="73"/>
      <c r="R21" s="74"/>
      <c r="S21" s="74"/>
      <c r="T21" s="75"/>
      <c r="U21" s="13"/>
      <c r="V21" s="15"/>
    </row>
    <row r="22" spans="1:22" ht="15.75" customHeight="1" x14ac:dyDescent="0.25">
      <c r="A22" s="4">
        <v>4</v>
      </c>
      <c r="B22" s="61" t="s">
        <v>18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3"/>
      <c r="Q22" s="93"/>
      <c r="R22" s="94"/>
      <c r="S22" s="94"/>
      <c r="T22" s="95"/>
      <c r="U22" s="13"/>
      <c r="V22" s="13"/>
    </row>
    <row r="23" spans="1:22" ht="15.75" customHeight="1" x14ac:dyDescent="0.2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7"/>
      <c r="U23" s="13"/>
      <c r="V23" s="13"/>
    </row>
    <row r="24" spans="1:22" ht="15.75" customHeight="1" x14ac:dyDescent="0.25">
      <c r="A24" s="76" t="s">
        <v>19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77"/>
      <c r="U24" s="13"/>
      <c r="V24" s="13"/>
    </row>
    <row r="25" spans="1:22" ht="15.75" customHeight="1" x14ac:dyDescent="0.25">
      <c r="A25" s="16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17"/>
      <c r="U25" s="13"/>
      <c r="V25" s="13"/>
    </row>
    <row r="26" spans="1:22" ht="15.75" customHeight="1" x14ac:dyDescent="0.25">
      <c r="A26" s="11">
        <v>1</v>
      </c>
      <c r="B26" s="78" t="s">
        <v>20</v>
      </c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80"/>
      <c r="Q26" s="87" t="s">
        <v>21</v>
      </c>
      <c r="R26" s="88"/>
      <c r="S26" s="89"/>
      <c r="T26" s="11" t="s">
        <v>22</v>
      </c>
      <c r="U26" s="13"/>
      <c r="V26" s="13"/>
    </row>
    <row r="27" spans="1:22" ht="15.75" customHeight="1" x14ac:dyDescent="0.25">
      <c r="A27" s="4" t="s">
        <v>2</v>
      </c>
      <c r="B27" s="61" t="s">
        <v>23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3"/>
      <c r="Q27" s="81"/>
      <c r="R27" s="82"/>
      <c r="S27" s="83"/>
      <c r="T27" s="18">
        <f>Q20</f>
        <v>0</v>
      </c>
      <c r="U27" s="13"/>
      <c r="V27" s="13"/>
    </row>
    <row r="28" spans="1:22" ht="15.75" customHeight="1" x14ac:dyDescent="0.25">
      <c r="A28" s="19" t="s">
        <v>4</v>
      </c>
      <c r="B28" s="61" t="s">
        <v>24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3"/>
      <c r="Q28" s="96"/>
      <c r="R28" s="97"/>
      <c r="S28" s="98"/>
      <c r="T28" s="18">
        <f>T27*Q28</f>
        <v>0</v>
      </c>
      <c r="U28" s="13"/>
      <c r="V28" s="13"/>
    </row>
    <row r="29" spans="1:22" ht="15.75" customHeight="1" x14ac:dyDescent="0.25">
      <c r="A29" s="20"/>
      <c r="B29" s="99" t="s">
        <v>25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1"/>
      <c r="T29" s="55">
        <f>T27+T28</f>
        <v>0</v>
      </c>
      <c r="U29" s="13"/>
      <c r="V29" s="13"/>
    </row>
    <row r="30" spans="1:22" ht="15.75" customHeight="1" x14ac:dyDescent="0.25">
      <c r="A30" s="19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3"/>
      <c r="Q30" s="102"/>
      <c r="R30" s="103"/>
      <c r="S30" s="104"/>
      <c r="T30" s="21"/>
      <c r="U30" s="13"/>
      <c r="V30" s="13"/>
    </row>
    <row r="31" spans="1:22" ht="15.75" customHeight="1" x14ac:dyDescent="0.25">
      <c r="A31" s="22"/>
      <c r="B31" s="105" t="s">
        <v>26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23">
        <f>T29+T30</f>
        <v>0</v>
      </c>
      <c r="U31" s="13"/>
      <c r="V31" s="13"/>
    </row>
    <row r="32" spans="1:22" ht="15.75" customHeight="1" x14ac:dyDescent="0.2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4"/>
      <c r="U32" s="13"/>
      <c r="V32" s="13"/>
    </row>
    <row r="33" spans="1:22" ht="15.75" customHeight="1" x14ac:dyDescent="0.25">
      <c r="A33" s="76" t="s">
        <v>27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77"/>
      <c r="U33" s="13"/>
      <c r="V33" s="13"/>
    </row>
    <row r="34" spans="1:22" ht="15.75" customHeight="1" x14ac:dyDescent="0.2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7"/>
      <c r="U34" s="13"/>
      <c r="V34" s="13"/>
    </row>
    <row r="35" spans="1:22" ht="15.75" customHeight="1" x14ac:dyDescent="0.25">
      <c r="A35" s="11">
        <v>2</v>
      </c>
      <c r="B35" s="78" t="s">
        <v>28</v>
      </c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80"/>
      <c r="T35" s="11" t="s">
        <v>22</v>
      </c>
      <c r="U35" s="13"/>
      <c r="V35" s="13"/>
    </row>
    <row r="36" spans="1:22" s="25" customFormat="1" x14ac:dyDescent="0.25">
      <c r="A36" s="26" t="s">
        <v>2</v>
      </c>
      <c r="B36" s="107" t="s">
        <v>29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9"/>
      <c r="T36" s="27"/>
      <c r="U36" s="28"/>
      <c r="V36" s="28"/>
    </row>
    <row r="37" spans="1:22" s="25" customFormat="1" ht="15.75" customHeight="1" x14ac:dyDescent="0.25">
      <c r="A37" s="26" t="s">
        <v>4</v>
      </c>
      <c r="B37" s="107" t="s">
        <v>30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9"/>
      <c r="T37" s="27"/>
      <c r="U37" s="28"/>
      <c r="V37" s="28"/>
    </row>
    <row r="38" spans="1:22" ht="15.75" customHeight="1" x14ac:dyDescent="0.25">
      <c r="A38" s="4" t="s">
        <v>6</v>
      </c>
      <c r="B38" s="61" t="s">
        <v>31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3"/>
      <c r="T38" s="18"/>
      <c r="U38" s="13"/>
      <c r="V38" s="13"/>
    </row>
    <row r="39" spans="1:22" s="13" customFormat="1" ht="15.75" customHeight="1" x14ac:dyDescent="0.25">
      <c r="A39" s="29" t="s">
        <v>32</v>
      </c>
      <c r="B39" s="110" t="s">
        <v>33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2"/>
      <c r="T39" s="30"/>
    </row>
    <row r="40" spans="1:22" ht="15.75" customHeight="1" x14ac:dyDescent="0.25">
      <c r="A40" s="4" t="s">
        <v>34</v>
      </c>
      <c r="B40" s="61" t="s">
        <v>35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3"/>
      <c r="T40" s="18"/>
      <c r="U40" s="13"/>
      <c r="V40" s="13"/>
    </row>
    <row r="41" spans="1:22" ht="15.75" customHeight="1" x14ac:dyDescent="0.25">
      <c r="A41" s="78" t="s">
        <v>36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80"/>
      <c r="T41" s="31">
        <f>SUM(T36:T40)</f>
        <v>0</v>
      </c>
      <c r="U41" s="13"/>
      <c r="V41" s="32"/>
    </row>
    <row r="42" spans="1:22" ht="15.75" customHeight="1" x14ac:dyDescent="0.25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7"/>
      <c r="U42" s="13"/>
      <c r="V42" s="13"/>
    </row>
    <row r="43" spans="1:22" ht="15.75" customHeight="1" x14ac:dyDescent="0.25">
      <c r="A43" s="76" t="s">
        <v>37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77"/>
      <c r="U43" s="13"/>
      <c r="V43" s="13"/>
    </row>
    <row r="44" spans="1:22" ht="15.75" customHeight="1" x14ac:dyDescent="0.25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7"/>
      <c r="U44" s="13"/>
      <c r="V44" s="13"/>
    </row>
    <row r="45" spans="1:22" ht="15.75" customHeight="1" x14ac:dyDescent="0.25">
      <c r="A45" s="11">
        <v>3</v>
      </c>
      <c r="B45" s="78" t="s">
        <v>38</v>
      </c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80"/>
      <c r="T45" s="11" t="s">
        <v>22</v>
      </c>
      <c r="U45" s="13"/>
      <c r="V45" s="13"/>
    </row>
    <row r="46" spans="1:22" s="28" customFormat="1" ht="15.75" customHeight="1" x14ac:dyDescent="0.25">
      <c r="A46" s="33" t="s">
        <v>2</v>
      </c>
      <c r="B46" s="110" t="s">
        <v>39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2"/>
      <c r="T46" s="30"/>
      <c r="V46" s="34"/>
    </row>
    <row r="47" spans="1:22" s="28" customFormat="1" ht="15.75" customHeight="1" x14ac:dyDescent="0.25">
      <c r="A47" s="33" t="s">
        <v>4</v>
      </c>
      <c r="B47" s="113" t="s">
        <v>40</v>
      </c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5"/>
      <c r="T47" s="30"/>
      <c r="V47" s="34"/>
    </row>
    <row r="48" spans="1:22" s="28" customFormat="1" ht="15.75" customHeight="1" x14ac:dyDescent="0.25">
      <c r="A48" s="33" t="s">
        <v>6</v>
      </c>
      <c r="B48" s="113" t="s">
        <v>41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5"/>
      <c r="T48" s="30"/>
      <c r="V48" s="34"/>
    </row>
    <row r="49" spans="1:22" s="28" customFormat="1" ht="15.75" customHeight="1" x14ac:dyDescent="0.25">
      <c r="A49" s="33" t="s">
        <v>32</v>
      </c>
      <c r="B49" s="35" t="s">
        <v>42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0"/>
      <c r="V49" s="34"/>
    </row>
    <row r="50" spans="1:22" s="28" customFormat="1" ht="15.75" customHeight="1" x14ac:dyDescent="0.25">
      <c r="A50" s="33" t="s">
        <v>34</v>
      </c>
      <c r="B50" s="113" t="s">
        <v>43</v>
      </c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5"/>
      <c r="T50" s="30"/>
      <c r="V50" s="34"/>
    </row>
    <row r="51" spans="1:22" s="28" customFormat="1" ht="15.75" customHeight="1" x14ac:dyDescent="0.25">
      <c r="B51" s="113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5"/>
      <c r="T51" s="30"/>
    </row>
    <row r="52" spans="1:22" ht="15.75" customHeight="1" x14ac:dyDescent="0.25">
      <c r="A52" s="78" t="s">
        <v>44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  <c r="T52" s="31">
        <f>SUM(T46:T51)</f>
        <v>0</v>
      </c>
      <c r="U52" s="13"/>
      <c r="V52" s="13"/>
    </row>
    <row r="53" spans="1:22" ht="15.75" customHeight="1" x14ac:dyDescent="0.25">
      <c r="A53" s="5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7"/>
      <c r="U53" s="13"/>
      <c r="V53" s="13"/>
    </row>
    <row r="54" spans="1:22" ht="15.75" customHeight="1" x14ac:dyDescent="0.25">
      <c r="A54" s="76" t="s">
        <v>45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77"/>
      <c r="U54" s="13"/>
      <c r="V54" s="13"/>
    </row>
    <row r="55" spans="1:22" ht="15.75" customHeight="1" x14ac:dyDescent="0.25">
      <c r="A55" s="5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7"/>
      <c r="U55" s="13"/>
      <c r="V55" s="13"/>
    </row>
    <row r="56" spans="1:22" ht="15.75" customHeight="1" x14ac:dyDescent="0.25">
      <c r="A56" s="116" t="s">
        <v>46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8"/>
      <c r="U56" s="13"/>
      <c r="V56" s="13"/>
    </row>
    <row r="57" spans="1:22" ht="15.75" customHeight="1" x14ac:dyDescent="0.25">
      <c r="A57" s="11" t="s">
        <v>47</v>
      </c>
      <c r="B57" s="87" t="s">
        <v>48</v>
      </c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9"/>
      <c r="Q57" s="87" t="s">
        <v>21</v>
      </c>
      <c r="R57" s="88"/>
      <c r="S57" s="89"/>
      <c r="T57" s="14" t="s">
        <v>22</v>
      </c>
      <c r="U57" s="13"/>
      <c r="V57" s="13"/>
    </row>
    <row r="58" spans="1:22" ht="15.75" customHeight="1" x14ac:dyDescent="0.25">
      <c r="A58" s="4" t="s">
        <v>2</v>
      </c>
      <c r="B58" s="61" t="s">
        <v>49</v>
      </c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3"/>
      <c r="Q58" s="119">
        <v>0.11</v>
      </c>
      <c r="R58" s="120"/>
      <c r="S58" s="121"/>
      <c r="T58" s="18">
        <f>Q58*T31</f>
        <v>0</v>
      </c>
      <c r="U58" s="13"/>
      <c r="V58" s="13"/>
    </row>
    <row r="59" spans="1:22" ht="15.75" customHeight="1" x14ac:dyDescent="0.25">
      <c r="A59" s="4" t="s">
        <v>4</v>
      </c>
      <c r="B59" s="61" t="s">
        <v>50</v>
      </c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3"/>
      <c r="Q59" s="122">
        <v>1.4999999999999999E-2</v>
      </c>
      <c r="R59" s="123"/>
      <c r="S59" s="124"/>
      <c r="T59" s="18">
        <f>Q59*T31</f>
        <v>0</v>
      </c>
      <c r="U59" s="13"/>
      <c r="V59" s="13"/>
    </row>
    <row r="60" spans="1:22" ht="15.75" customHeight="1" x14ac:dyDescent="0.25">
      <c r="A60" s="4" t="s">
        <v>6</v>
      </c>
      <c r="B60" s="61" t="s">
        <v>51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3"/>
      <c r="Q60" s="119">
        <v>0.01</v>
      </c>
      <c r="R60" s="120"/>
      <c r="S60" s="121"/>
      <c r="T60" s="18">
        <f>Q60*T31</f>
        <v>0</v>
      </c>
      <c r="U60" s="13"/>
      <c r="V60" s="13"/>
    </row>
    <row r="61" spans="1:22" ht="15.75" customHeight="1" x14ac:dyDescent="0.25">
      <c r="A61" s="36" t="s">
        <v>32</v>
      </c>
      <c r="B61" s="61" t="s">
        <v>52</v>
      </c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3"/>
      <c r="Q61" s="122">
        <v>2E-3</v>
      </c>
      <c r="R61" s="123"/>
      <c r="S61" s="124"/>
      <c r="T61" s="18">
        <f>Q61*T31</f>
        <v>0</v>
      </c>
      <c r="U61" s="13"/>
      <c r="V61" s="13"/>
    </row>
    <row r="62" spans="1:22" ht="15.75" customHeight="1" x14ac:dyDescent="0.25">
      <c r="A62" s="36" t="s">
        <v>34</v>
      </c>
      <c r="B62" s="61" t="s">
        <v>53</v>
      </c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3"/>
      <c r="Q62" s="122">
        <v>2.5000000000000001E-2</v>
      </c>
      <c r="R62" s="123"/>
      <c r="S62" s="124"/>
      <c r="T62" s="18">
        <f>Q62*T31</f>
        <v>0</v>
      </c>
      <c r="U62" s="13"/>
      <c r="V62" s="13"/>
    </row>
    <row r="63" spans="1:22" ht="15.75" customHeight="1" x14ac:dyDescent="0.25">
      <c r="A63" s="4" t="s">
        <v>54</v>
      </c>
      <c r="B63" s="61" t="s">
        <v>55</v>
      </c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3"/>
      <c r="Q63" s="119">
        <v>0.08</v>
      </c>
      <c r="R63" s="120"/>
      <c r="S63" s="121"/>
      <c r="T63" s="18">
        <f>Q63*T31</f>
        <v>0</v>
      </c>
      <c r="U63" s="13"/>
      <c r="V63" s="13"/>
    </row>
    <row r="64" spans="1:22" s="28" customFormat="1" ht="97.5" customHeight="1" x14ac:dyDescent="0.25">
      <c r="A64" s="33" t="s">
        <v>56</v>
      </c>
      <c r="B64" s="113" t="s">
        <v>57</v>
      </c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5"/>
      <c r="Q64" s="125">
        <v>1.8200000000000001E-2</v>
      </c>
      <c r="R64" s="126"/>
      <c r="S64" s="127"/>
      <c r="T64" s="37">
        <f>Q64*T31</f>
        <v>0</v>
      </c>
    </row>
    <row r="65" spans="1:22" ht="15.75" customHeight="1" x14ac:dyDescent="0.25">
      <c r="A65" s="38" t="s">
        <v>58</v>
      </c>
      <c r="B65" s="61" t="s">
        <v>59</v>
      </c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3"/>
      <c r="Q65" s="122">
        <v>6.0000000000000001E-3</v>
      </c>
      <c r="R65" s="123"/>
      <c r="S65" s="124"/>
      <c r="T65" s="18">
        <f>Q65*T31</f>
        <v>0</v>
      </c>
      <c r="U65" s="13"/>
      <c r="V65" s="13"/>
    </row>
    <row r="66" spans="1:22" ht="15.75" customHeight="1" x14ac:dyDescent="0.25">
      <c r="A66" s="78" t="s">
        <v>60</v>
      </c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80"/>
      <c r="Q66" s="128">
        <f>SUM(Q58:Q65)</f>
        <v>0.26619999999999999</v>
      </c>
      <c r="R66" s="129"/>
      <c r="S66" s="130"/>
      <c r="T66" s="31">
        <f>SUM(T58:T65)</f>
        <v>0</v>
      </c>
      <c r="U66" s="13"/>
      <c r="V66" s="13"/>
    </row>
    <row r="67" spans="1:22" ht="15.75" customHeight="1" x14ac:dyDescent="0.25">
      <c r="A67" s="5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7"/>
      <c r="U67" s="13"/>
      <c r="V67" s="13"/>
    </row>
    <row r="68" spans="1:22" ht="15.75" customHeight="1" x14ac:dyDescent="0.25">
      <c r="A68" s="116" t="s">
        <v>61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8"/>
      <c r="U68" s="13"/>
      <c r="V68" s="13"/>
    </row>
    <row r="69" spans="1:22" ht="15.75" customHeight="1" x14ac:dyDescent="0.25">
      <c r="A69" s="11" t="s">
        <v>62</v>
      </c>
      <c r="B69" s="78" t="s">
        <v>63</v>
      </c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80"/>
      <c r="T69" s="11" t="s">
        <v>22</v>
      </c>
      <c r="U69" s="13"/>
      <c r="V69" s="13"/>
    </row>
    <row r="70" spans="1:22" s="39" customFormat="1" ht="15.75" customHeight="1" x14ac:dyDescent="0.25">
      <c r="A70" s="40" t="s">
        <v>2</v>
      </c>
      <c r="B70" s="131" t="s">
        <v>64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3"/>
      <c r="Q70" s="134">
        <v>8.3299999999999999E-2</v>
      </c>
      <c r="R70" s="135"/>
      <c r="S70" s="136"/>
      <c r="T70" s="41">
        <f>T31*Q70</f>
        <v>0</v>
      </c>
      <c r="U70" s="42"/>
      <c r="V70" s="42"/>
    </row>
    <row r="71" spans="1:22" s="39" customFormat="1" ht="15.75" customHeight="1" x14ac:dyDescent="0.25">
      <c r="A71" s="40" t="s">
        <v>4</v>
      </c>
      <c r="B71" s="131" t="s">
        <v>65</v>
      </c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3"/>
      <c r="Q71" s="134">
        <v>2.9700000000000001E-2</v>
      </c>
      <c r="R71" s="135"/>
      <c r="S71" s="136"/>
      <c r="T71" s="41">
        <f>T31*Q71</f>
        <v>0</v>
      </c>
      <c r="U71" s="42"/>
      <c r="V71" s="42"/>
    </row>
    <row r="72" spans="1:22" ht="15.75" customHeight="1" x14ac:dyDescent="0.25">
      <c r="A72" s="4"/>
      <c r="B72" s="137" t="s">
        <v>66</v>
      </c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9">
        <v>0.113</v>
      </c>
      <c r="R72" s="139"/>
      <c r="S72" s="140"/>
      <c r="T72" s="43">
        <f>SUM(T70:T71)</f>
        <v>0</v>
      </c>
      <c r="U72" s="13"/>
      <c r="V72" s="13"/>
    </row>
    <row r="73" spans="1:22" ht="15.75" customHeight="1" x14ac:dyDescent="0.25">
      <c r="A73" s="78" t="s">
        <v>60</v>
      </c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80"/>
      <c r="T73" s="44">
        <f>SUM(T72:T72)</f>
        <v>0</v>
      </c>
      <c r="U73" s="13"/>
      <c r="V73" s="13"/>
    </row>
    <row r="74" spans="1:22" ht="15.75" customHeight="1" x14ac:dyDescent="0.25">
      <c r="A74" s="5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7"/>
      <c r="U74" s="13"/>
      <c r="V74" s="13"/>
    </row>
    <row r="75" spans="1:22" ht="15.75" customHeight="1" x14ac:dyDescent="0.25">
      <c r="A75" s="116" t="s">
        <v>67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8"/>
      <c r="U75" s="13"/>
      <c r="V75" s="13"/>
    </row>
    <row r="76" spans="1:22" ht="15.75" customHeight="1" x14ac:dyDescent="0.25">
      <c r="A76" s="11" t="s">
        <v>68</v>
      </c>
      <c r="B76" s="78" t="s">
        <v>69</v>
      </c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80"/>
      <c r="T76" s="11" t="s">
        <v>22</v>
      </c>
      <c r="U76" s="13"/>
      <c r="V76" s="13"/>
    </row>
    <row r="77" spans="1:22" x14ac:dyDescent="0.25">
      <c r="A77" s="4" t="s">
        <v>2</v>
      </c>
      <c r="B77" s="61" t="s">
        <v>70</v>
      </c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102">
        <v>6.4999999999999997E-3</v>
      </c>
      <c r="R77" s="103"/>
      <c r="S77" s="104"/>
      <c r="T77" s="45">
        <f>T29*Q77</f>
        <v>0</v>
      </c>
      <c r="U77" s="13"/>
      <c r="V77" s="13"/>
    </row>
    <row r="78" spans="1:22" x14ac:dyDescent="0.25">
      <c r="A78" s="4" t="s">
        <v>4</v>
      </c>
      <c r="B78" s="61" t="s">
        <v>71</v>
      </c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103">
        <v>2.3E-3</v>
      </c>
      <c r="R78" s="103"/>
      <c r="S78" s="104"/>
      <c r="T78" s="43">
        <f>T31*Q78</f>
        <v>0</v>
      </c>
      <c r="U78" s="13"/>
      <c r="V78" s="13"/>
    </row>
    <row r="79" spans="1:22" ht="15.75" customHeight="1" x14ac:dyDescent="0.25">
      <c r="A79" s="78" t="s">
        <v>60</v>
      </c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80"/>
      <c r="T79" s="44">
        <f>SUM(T77:T78)</f>
        <v>0</v>
      </c>
      <c r="U79" s="13"/>
      <c r="V79" s="13"/>
    </row>
    <row r="80" spans="1:22" ht="15.75" customHeight="1" x14ac:dyDescent="0.25">
      <c r="A80" s="5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7"/>
      <c r="U80" s="13"/>
      <c r="V80" s="13"/>
    </row>
    <row r="81" spans="1:22" ht="15.75" customHeight="1" x14ac:dyDescent="0.25">
      <c r="A81" s="116" t="s">
        <v>72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8"/>
      <c r="U81" s="13"/>
      <c r="V81" s="13"/>
    </row>
    <row r="82" spans="1:22" ht="15.75" customHeight="1" x14ac:dyDescent="0.25">
      <c r="A82" s="11" t="s">
        <v>73</v>
      </c>
      <c r="B82" s="78" t="s">
        <v>74</v>
      </c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80"/>
      <c r="T82" s="11" t="s">
        <v>22</v>
      </c>
      <c r="U82" s="13"/>
      <c r="V82" s="13"/>
    </row>
    <row r="83" spans="1:22" x14ac:dyDescent="0.25">
      <c r="A83" s="4" t="s">
        <v>2</v>
      </c>
      <c r="B83" s="61" t="s">
        <v>75</v>
      </c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3"/>
      <c r="Q83" s="102">
        <v>8.0000000000000004E-4</v>
      </c>
      <c r="R83" s="103"/>
      <c r="S83" s="104"/>
      <c r="T83" s="46">
        <f>T29*Q83</f>
        <v>0</v>
      </c>
      <c r="U83" s="47"/>
      <c r="V83" s="13"/>
    </row>
    <row r="84" spans="1:22" x14ac:dyDescent="0.25">
      <c r="A84" s="4" t="s">
        <v>4</v>
      </c>
      <c r="B84" s="61" t="s">
        <v>76</v>
      </c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3"/>
      <c r="Q84" s="102">
        <v>1E-4</v>
      </c>
      <c r="R84" s="103"/>
      <c r="S84" s="104"/>
      <c r="T84" s="45">
        <f>T31*Q84</f>
        <v>0</v>
      </c>
      <c r="U84" s="13"/>
      <c r="V84" s="13"/>
    </row>
    <row r="85" spans="1:22" x14ac:dyDescent="0.25">
      <c r="A85" s="4" t="s">
        <v>6</v>
      </c>
      <c r="B85" s="81" t="s">
        <v>77</v>
      </c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3"/>
      <c r="Q85" s="102">
        <v>0.04</v>
      </c>
      <c r="R85" s="103"/>
      <c r="S85" s="104"/>
      <c r="T85" s="45">
        <f>T31*Q85</f>
        <v>0</v>
      </c>
      <c r="U85" s="13"/>
      <c r="V85" s="13"/>
    </row>
    <row r="86" spans="1:22" x14ac:dyDescent="0.25">
      <c r="A86" s="4" t="s">
        <v>32</v>
      </c>
      <c r="B86" s="61" t="s">
        <v>78</v>
      </c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3"/>
      <c r="Q86" s="102">
        <v>2.0000000000000001E-4</v>
      </c>
      <c r="R86" s="103"/>
      <c r="S86" s="104"/>
      <c r="T86" s="45">
        <f>T29*Q86</f>
        <v>0</v>
      </c>
      <c r="U86" s="13"/>
      <c r="V86" s="13"/>
    </row>
    <row r="87" spans="1:22" x14ac:dyDescent="0.25">
      <c r="A87" s="4" t="s">
        <v>34</v>
      </c>
      <c r="B87" s="61" t="s">
        <v>79</v>
      </c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3"/>
      <c r="Q87" s="102">
        <v>1E-4</v>
      </c>
      <c r="R87" s="103"/>
      <c r="S87" s="104"/>
      <c r="T87" s="46">
        <f>T31*Q87</f>
        <v>0</v>
      </c>
      <c r="U87" s="13"/>
      <c r="V87" s="13"/>
    </row>
    <row r="88" spans="1:22" x14ac:dyDescent="0.25">
      <c r="A88" s="4" t="s">
        <v>54</v>
      </c>
      <c r="B88" s="61" t="s">
        <v>80</v>
      </c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3"/>
      <c r="Q88" s="102">
        <v>1E-4</v>
      </c>
      <c r="R88" s="103"/>
      <c r="S88" s="104"/>
      <c r="T88" s="46">
        <f>T31*Q88</f>
        <v>0</v>
      </c>
      <c r="U88" s="13"/>
      <c r="V88" s="13"/>
    </row>
    <row r="89" spans="1:22" ht="15.75" customHeight="1" x14ac:dyDescent="0.25">
      <c r="A89" s="78" t="s">
        <v>60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80"/>
      <c r="T89" s="44">
        <f>T83+T84+T85+T86+T87+T88</f>
        <v>0</v>
      </c>
      <c r="U89" s="13"/>
      <c r="V89" s="13"/>
    </row>
    <row r="90" spans="1:22" ht="15.75" customHeight="1" x14ac:dyDescent="0.25">
      <c r="A90" s="5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7"/>
      <c r="U90" s="13"/>
      <c r="V90" s="13"/>
    </row>
    <row r="91" spans="1:22" ht="15.75" customHeight="1" x14ac:dyDescent="0.25">
      <c r="A91" s="116" t="s">
        <v>81</v>
      </c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8"/>
      <c r="U91" s="13"/>
      <c r="V91" s="13"/>
    </row>
    <row r="92" spans="1:22" ht="15.75" customHeight="1" x14ac:dyDescent="0.25">
      <c r="A92" s="11" t="s">
        <v>82</v>
      </c>
      <c r="B92" s="78" t="s">
        <v>83</v>
      </c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80"/>
      <c r="T92" s="11" t="s">
        <v>22</v>
      </c>
      <c r="U92" s="13"/>
      <c r="V92" s="13"/>
    </row>
    <row r="93" spans="1:22" x14ac:dyDescent="0.25">
      <c r="A93" s="4" t="s">
        <v>2</v>
      </c>
      <c r="B93" s="61" t="s">
        <v>84</v>
      </c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3"/>
      <c r="Q93" s="102">
        <v>0.1111</v>
      </c>
      <c r="R93" s="103"/>
      <c r="S93" s="104"/>
      <c r="T93" s="45">
        <f>T31*Q93</f>
        <v>0</v>
      </c>
      <c r="U93" s="13"/>
      <c r="V93" s="13"/>
    </row>
    <row r="94" spans="1:22" x14ac:dyDescent="0.25">
      <c r="A94" s="4" t="s">
        <v>4</v>
      </c>
      <c r="B94" s="61" t="s">
        <v>85</v>
      </c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3"/>
      <c r="Q94" s="102">
        <v>1E-4</v>
      </c>
      <c r="R94" s="103"/>
      <c r="S94" s="104"/>
      <c r="T94" s="45">
        <f>T29*Q94</f>
        <v>0</v>
      </c>
      <c r="U94" s="13"/>
      <c r="V94" s="13"/>
    </row>
    <row r="95" spans="1:22" x14ac:dyDescent="0.25">
      <c r="A95" s="4" t="s">
        <v>6</v>
      </c>
      <c r="B95" s="61" t="s">
        <v>86</v>
      </c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102">
        <v>1E-4</v>
      </c>
      <c r="R95" s="103"/>
      <c r="S95" s="104"/>
      <c r="T95" s="45">
        <f>T29*Q95</f>
        <v>0</v>
      </c>
      <c r="U95" s="13"/>
      <c r="V95" s="13"/>
    </row>
    <row r="96" spans="1:22" x14ac:dyDescent="0.25">
      <c r="A96" s="4" t="s">
        <v>32</v>
      </c>
      <c r="B96" s="61" t="s">
        <v>87</v>
      </c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102">
        <v>1E-4</v>
      </c>
      <c r="R96" s="103"/>
      <c r="S96" s="104"/>
      <c r="T96" s="45">
        <f>T29*Q96</f>
        <v>0</v>
      </c>
      <c r="U96" s="13"/>
      <c r="V96" s="13"/>
    </row>
    <row r="97" spans="1:22" x14ac:dyDescent="0.25">
      <c r="A97" s="4" t="s">
        <v>34</v>
      </c>
      <c r="B97" s="61" t="s">
        <v>88</v>
      </c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3"/>
      <c r="Q97" s="102">
        <v>2.0000000000000001E-4</v>
      </c>
      <c r="R97" s="103"/>
      <c r="S97" s="104"/>
      <c r="T97" s="45">
        <f>T29*Q97</f>
        <v>0</v>
      </c>
      <c r="U97" s="13"/>
      <c r="V97" s="13"/>
    </row>
    <row r="98" spans="1:22" x14ac:dyDescent="0.25">
      <c r="A98" s="4"/>
      <c r="B98" s="137" t="s">
        <v>66</v>
      </c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9">
        <f>SUM(Q93:S97)</f>
        <v>0.11160000000000002</v>
      </c>
      <c r="R98" s="139"/>
      <c r="S98" s="140"/>
      <c r="T98" s="48">
        <f>SUM(T93:T97)</f>
        <v>0</v>
      </c>
      <c r="U98" s="13"/>
      <c r="V98" s="13"/>
    </row>
    <row r="99" spans="1:22" x14ac:dyDescent="0.25">
      <c r="A99" s="4" t="s">
        <v>56</v>
      </c>
      <c r="B99" s="61" t="s">
        <v>89</v>
      </c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3"/>
      <c r="Q99" s="103">
        <v>3.9800000000000002E-2</v>
      </c>
      <c r="R99" s="103"/>
      <c r="S99" s="104"/>
      <c r="T99" s="41">
        <f>T31*Q99</f>
        <v>0</v>
      </c>
      <c r="U99" s="13"/>
      <c r="V99" s="13"/>
    </row>
    <row r="100" spans="1:22" ht="15.75" customHeight="1" x14ac:dyDescent="0.25">
      <c r="A100" s="78" t="s">
        <v>60</v>
      </c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141">
        <f>SUM(Q98:S99)</f>
        <v>0.15140000000000003</v>
      </c>
      <c r="R100" s="141"/>
      <c r="S100" s="142"/>
      <c r="T100" s="44">
        <f>SUM(T98:T99)</f>
        <v>0</v>
      </c>
      <c r="U100" s="13"/>
      <c r="V100" s="13"/>
    </row>
    <row r="101" spans="1:22" ht="15.75" customHeight="1" x14ac:dyDescent="0.25">
      <c r="A101" s="5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7"/>
      <c r="U101" s="13"/>
      <c r="V101" s="13"/>
    </row>
    <row r="102" spans="1:22" ht="15.75" customHeight="1" x14ac:dyDescent="0.25">
      <c r="A102" s="143" t="s">
        <v>90</v>
      </c>
      <c r="B102" s="144"/>
      <c r="C102" s="144"/>
      <c r="D102" s="144"/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5"/>
      <c r="U102" s="13"/>
      <c r="V102" s="13"/>
    </row>
    <row r="103" spans="1:22" ht="15.75" customHeight="1" x14ac:dyDescent="0.25">
      <c r="A103" s="11">
        <v>4</v>
      </c>
      <c r="B103" s="78" t="s">
        <v>91</v>
      </c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80"/>
      <c r="T103" s="11" t="s">
        <v>22</v>
      </c>
      <c r="U103" s="13"/>
      <c r="V103" s="13"/>
    </row>
    <row r="104" spans="1:22" ht="15.75" customHeight="1" x14ac:dyDescent="0.25">
      <c r="A104" s="4" t="s">
        <v>47</v>
      </c>
      <c r="B104" s="61" t="s">
        <v>48</v>
      </c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3"/>
      <c r="T104" s="43">
        <f>T66</f>
        <v>0</v>
      </c>
      <c r="U104" s="13"/>
      <c r="V104" s="13"/>
    </row>
    <row r="105" spans="1:22" ht="15.75" customHeight="1" x14ac:dyDescent="0.25">
      <c r="A105" s="4" t="s">
        <v>62</v>
      </c>
      <c r="B105" s="61" t="s">
        <v>63</v>
      </c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3"/>
      <c r="T105" s="43">
        <f>T73</f>
        <v>0</v>
      </c>
      <c r="U105" s="13"/>
      <c r="V105" s="13"/>
    </row>
    <row r="106" spans="1:22" ht="15.75" customHeight="1" x14ac:dyDescent="0.25">
      <c r="A106" s="4" t="s">
        <v>68</v>
      </c>
      <c r="B106" s="61" t="s">
        <v>92</v>
      </c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3"/>
      <c r="T106" s="43">
        <f>T79</f>
        <v>0</v>
      </c>
      <c r="U106" s="13"/>
      <c r="V106" s="13"/>
    </row>
    <row r="107" spans="1:22" ht="15.75" customHeight="1" x14ac:dyDescent="0.25">
      <c r="A107" s="4" t="s">
        <v>73</v>
      </c>
      <c r="B107" s="61" t="s">
        <v>93</v>
      </c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3"/>
      <c r="T107" s="43">
        <f>T89</f>
        <v>0</v>
      </c>
      <c r="U107" s="13"/>
      <c r="V107" s="13"/>
    </row>
    <row r="108" spans="1:22" ht="15.75" customHeight="1" x14ac:dyDescent="0.25">
      <c r="A108" s="4" t="s">
        <v>82</v>
      </c>
      <c r="B108" s="61" t="s">
        <v>94</v>
      </c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3"/>
      <c r="T108" s="43">
        <f>T100</f>
        <v>0</v>
      </c>
      <c r="U108" s="13"/>
      <c r="V108" s="13"/>
    </row>
    <row r="109" spans="1:22" ht="15.75" customHeight="1" x14ac:dyDescent="0.25">
      <c r="A109" s="4" t="s">
        <v>95</v>
      </c>
      <c r="B109" s="61" t="s">
        <v>96</v>
      </c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3"/>
      <c r="T109" s="43">
        <v>0</v>
      </c>
      <c r="U109" s="13"/>
      <c r="V109" s="13"/>
    </row>
    <row r="110" spans="1:22" ht="15.75" customHeight="1" x14ac:dyDescent="0.25">
      <c r="A110" s="78" t="s">
        <v>60</v>
      </c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80"/>
      <c r="T110" s="44">
        <f>SUM(T104:T109)</f>
        <v>0</v>
      </c>
      <c r="U110" s="13"/>
      <c r="V110" s="13"/>
    </row>
    <row r="111" spans="1:22" ht="15.75" customHeight="1" x14ac:dyDescent="0.25">
      <c r="A111" s="5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7"/>
      <c r="U111" s="13"/>
      <c r="V111" s="13"/>
    </row>
    <row r="112" spans="1:22" ht="15.75" customHeight="1" x14ac:dyDescent="0.25">
      <c r="A112" s="143" t="s">
        <v>97</v>
      </c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5"/>
      <c r="U112" s="13"/>
      <c r="V112" s="13"/>
    </row>
    <row r="113" spans="1:22" ht="15.75" customHeight="1" x14ac:dyDescent="0.25">
      <c r="A113" s="11">
        <v>5</v>
      </c>
      <c r="B113" s="87" t="s">
        <v>98</v>
      </c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9"/>
      <c r="Q113" s="87" t="s">
        <v>21</v>
      </c>
      <c r="R113" s="88"/>
      <c r="S113" s="89"/>
      <c r="T113" s="14" t="s">
        <v>22</v>
      </c>
      <c r="U113" s="13"/>
      <c r="V113" s="13"/>
    </row>
    <row r="114" spans="1:22" s="42" customFormat="1" ht="18" customHeight="1" x14ac:dyDescent="0.25">
      <c r="A114" s="49" t="s">
        <v>2</v>
      </c>
      <c r="B114" s="146" t="s">
        <v>127</v>
      </c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  <c r="P114" s="148"/>
      <c r="Q114" s="149"/>
      <c r="R114" s="150"/>
      <c r="S114" s="151"/>
      <c r="T114" s="50">
        <f>(T31+T41+T52+T110)*Q114</f>
        <v>0</v>
      </c>
    </row>
    <row r="115" spans="1:22" s="42" customFormat="1" ht="15" customHeight="1" x14ac:dyDescent="0.25">
      <c r="A115" s="49" t="s">
        <v>4</v>
      </c>
      <c r="B115" s="146" t="s">
        <v>128</v>
      </c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  <c r="M115" s="147"/>
      <c r="N115" s="147"/>
      <c r="O115" s="147"/>
      <c r="P115" s="148"/>
      <c r="Q115" s="149"/>
      <c r="R115" s="150"/>
      <c r="S115" s="151"/>
      <c r="T115" s="50">
        <f>(T29+T41+T52+T110+T114)*Q115</f>
        <v>0</v>
      </c>
    </row>
    <row r="116" spans="1:22" s="39" customFormat="1" ht="20.25" customHeight="1" x14ac:dyDescent="0.25">
      <c r="A116" s="40" t="s">
        <v>6</v>
      </c>
      <c r="B116" s="152" t="s">
        <v>99</v>
      </c>
      <c r="C116" s="153"/>
      <c r="D116" s="153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4"/>
      <c r="Q116" s="155">
        <f>SUM(Q118:S120)</f>
        <v>0.14250000000000002</v>
      </c>
      <c r="R116" s="156"/>
      <c r="S116" s="157"/>
      <c r="T116" s="51">
        <f>T118+T119+T120</f>
        <v>0</v>
      </c>
      <c r="U116" s="42"/>
      <c r="V116" s="42"/>
    </row>
    <row r="117" spans="1:22" s="39" customFormat="1" ht="15.75" customHeight="1" x14ac:dyDescent="0.25">
      <c r="A117" s="40" t="s">
        <v>100</v>
      </c>
      <c r="B117" s="131" t="s">
        <v>101</v>
      </c>
      <c r="C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3"/>
      <c r="Q117" s="158">
        <f>1-Q116</f>
        <v>0.85749999999999993</v>
      </c>
      <c r="R117" s="159"/>
      <c r="S117" s="160"/>
      <c r="T117" s="52">
        <f>(T31+T41+T52+T110+T114+T115)/Q117</f>
        <v>0</v>
      </c>
      <c r="U117" s="42"/>
      <c r="V117" s="42"/>
    </row>
    <row r="118" spans="1:22" s="39" customFormat="1" ht="15.75" customHeight="1" x14ac:dyDescent="0.25">
      <c r="A118" s="53" t="s">
        <v>102</v>
      </c>
      <c r="B118" s="146" t="s">
        <v>103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8"/>
      <c r="Q118" s="161">
        <v>0.05</v>
      </c>
      <c r="R118" s="162"/>
      <c r="S118" s="163"/>
      <c r="T118" s="51">
        <f>T117*Q118</f>
        <v>0</v>
      </c>
      <c r="U118" s="42"/>
      <c r="V118" s="42"/>
    </row>
    <row r="119" spans="1:22" ht="15.75" customHeight="1" x14ac:dyDescent="0.25">
      <c r="A119" s="36" t="s">
        <v>104</v>
      </c>
      <c r="B119" s="61" t="s">
        <v>105</v>
      </c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3"/>
      <c r="Q119" s="122">
        <v>7.5999999999999998E-2</v>
      </c>
      <c r="R119" s="123"/>
      <c r="S119" s="124"/>
      <c r="T119" s="18">
        <f>T117*Q119</f>
        <v>0</v>
      </c>
      <c r="U119" s="13"/>
      <c r="V119" s="54"/>
    </row>
    <row r="120" spans="1:22" ht="15.75" customHeight="1" x14ac:dyDescent="0.25">
      <c r="A120" s="4" t="s">
        <v>106</v>
      </c>
      <c r="B120" s="61" t="s">
        <v>107</v>
      </c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3"/>
      <c r="Q120" s="122">
        <v>1.6500000000000001E-2</v>
      </c>
      <c r="R120" s="123"/>
      <c r="S120" s="124"/>
      <c r="T120" s="18">
        <f>T117*Q120</f>
        <v>0</v>
      </c>
      <c r="U120" s="13"/>
      <c r="V120" s="13"/>
    </row>
    <row r="121" spans="1:22" ht="15.75" customHeight="1" x14ac:dyDescent="0.25">
      <c r="A121" s="78" t="s">
        <v>60</v>
      </c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80"/>
      <c r="T121" s="31">
        <f>T114+T115+T116</f>
        <v>0</v>
      </c>
      <c r="U121" s="13"/>
      <c r="V121" s="13"/>
    </row>
    <row r="122" spans="1:22" ht="15.75" customHeight="1" x14ac:dyDescent="0.25">
      <c r="A122" s="5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7"/>
      <c r="U122" s="13"/>
      <c r="V122" s="13"/>
    </row>
    <row r="123" spans="1:22" ht="15.75" customHeight="1" x14ac:dyDescent="0.25">
      <c r="A123" s="143" t="s">
        <v>108</v>
      </c>
      <c r="B123" s="144"/>
      <c r="C123" s="144"/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  <c r="O123" s="144"/>
      <c r="P123" s="144"/>
      <c r="Q123" s="144"/>
      <c r="R123" s="144"/>
      <c r="S123" s="144"/>
      <c r="T123" s="145"/>
      <c r="U123" s="13"/>
      <c r="V123" s="13"/>
    </row>
    <row r="124" spans="1:22" ht="15.75" customHeight="1" x14ac:dyDescent="0.25">
      <c r="A124" s="78" t="s">
        <v>109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80"/>
      <c r="T124" s="11" t="s">
        <v>22</v>
      </c>
      <c r="U124" s="13"/>
      <c r="V124" s="13"/>
    </row>
    <row r="125" spans="1:22" ht="15.75" customHeight="1" x14ac:dyDescent="0.25">
      <c r="A125" s="4" t="s">
        <v>110</v>
      </c>
      <c r="B125" s="61" t="s">
        <v>111</v>
      </c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3"/>
      <c r="T125" s="18">
        <f>T31</f>
        <v>0</v>
      </c>
      <c r="U125" s="13"/>
      <c r="V125" s="13"/>
    </row>
    <row r="126" spans="1:22" ht="15.75" customHeight="1" x14ac:dyDescent="0.25">
      <c r="A126" s="4" t="s">
        <v>4</v>
      </c>
      <c r="B126" s="61" t="s">
        <v>112</v>
      </c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3"/>
      <c r="T126" s="18">
        <f>T41</f>
        <v>0</v>
      </c>
      <c r="U126" s="13"/>
      <c r="V126" s="13"/>
    </row>
    <row r="127" spans="1:22" ht="15.75" customHeight="1" x14ac:dyDescent="0.25">
      <c r="A127" s="4" t="s">
        <v>6</v>
      </c>
      <c r="B127" s="61" t="s">
        <v>113</v>
      </c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3"/>
      <c r="T127" s="18">
        <f>T52</f>
        <v>0</v>
      </c>
      <c r="U127" s="13"/>
      <c r="V127" s="13"/>
    </row>
    <row r="128" spans="1:22" ht="18" customHeight="1" x14ac:dyDescent="0.25">
      <c r="A128" s="4" t="s">
        <v>32</v>
      </c>
      <c r="B128" s="61" t="s">
        <v>114</v>
      </c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3"/>
      <c r="T128" s="18">
        <f>T110</f>
        <v>0</v>
      </c>
      <c r="U128" s="13"/>
      <c r="V128" s="13"/>
    </row>
    <row r="129" spans="1:22" ht="18.75" customHeight="1" x14ac:dyDescent="0.25">
      <c r="A129" s="81" t="s">
        <v>115</v>
      </c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3"/>
      <c r="T129" s="18">
        <f>SUM(T125:T128)</f>
        <v>0</v>
      </c>
      <c r="U129" s="13"/>
      <c r="V129" s="13"/>
    </row>
    <row r="130" spans="1:22" ht="21" customHeight="1" x14ac:dyDescent="0.25">
      <c r="A130" s="4" t="s">
        <v>34</v>
      </c>
      <c r="B130" s="61" t="s">
        <v>116</v>
      </c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3"/>
      <c r="T130" s="18">
        <f>T121</f>
        <v>0</v>
      </c>
      <c r="U130" s="13"/>
      <c r="V130" s="13"/>
    </row>
    <row r="131" spans="1:22" ht="17.25" customHeight="1" x14ac:dyDescent="0.25">
      <c r="A131" s="78" t="s">
        <v>117</v>
      </c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80"/>
      <c r="T131" s="31">
        <f>SUM(T129:T130)</f>
        <v>0</v>
      </c>
      <c r="U131" s="13"/>
      <c r="V131" s="13"/>
    </row>
    <row r="132" spans="1:22" ht="15.75" customHeight="1" x14ac:dyDescent="0.25">
      <c r="A132" s="5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7"/>
    </row>
    <row r="133" spans="1:22" ht="15.75" customHeight="1" x14ac:dyDescent="0.25">
      <c r="A133" s="143" t="s">
        <v>118</v>
      </c>
      <c r="B133" s="144"/>
      <c r="C133" s="144"/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4"/>
      <c r="P133" s="144"/>
      <c r="Q133" s="144"/>
      <c r="R133" s="144"/>
      <c r="S133" s="144"/>
      <c r="T133" s="145"/>
    </row>
    <row r="134" spans="1:22" ht="15.75" customHeight="1" x14ac:dyDescent="0.25">
      <c r="A134" s="164" t="s">
        <v>119</v>
      </c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6"/>
    </row>
    <row r="135" spans="1:22" ht="31.5" customHeight="1" x14ac:dyDescent="0.25">
      <c r="A135" s="164" t="s">
        <v>120</v>
      </c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6"/>
      <c r="T135" s="56" t="s">
        <v>121</v>
      </c>
    </row>
    <row r="136" spans="1:22" ht="15.75" customHeight="1" x14ac:dyDescent="0.25">
      <c r="A136" s="57" t="s">
        <v>110</v>
      </c>
      <c r="B136" s="167" t="s">
        <v>124</v>
      </c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9"/>
      <c r="T136" s="58">
        <f>T131</f>
        <v>0</v>
      </c>
    </row>
    <row r="137" spans="1:22" ht="15.75" customHeight="1" x14ac:dyDescent="0.25">
      <c r="A137" s="57" t="s">
        <v>110</v>
      </c>
      <c r="B137" s="167" t="s">
        <v>125</v>
      </c>
      <c r="C137" s="168"/>
      <c r="D137" s="168"/>
      <c r="E137" s="168"/>
      <c r="F137" s="168"/>
      <c r="G137" s="168"/>
      <c r="H137" s="168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9"/>
      <c r="T137" s="58">
        <f>T136*2</f>
        <v>0</v>
      </c>
    </row>
    <row r="140" spans="1:22" ht="15.75" customHeight="1" x14ac:dyDescent="0.25">
      <c r="L140" s="59"/>
    </row>
  </sheetData>
  <mergeCells count="167">
    <mergeCell ref="A129:S129"/>
    <mergeCell ref="A135:S135"/>
    <mergeCell ref="B136:S136"/>
    <mergeCell ref="B137:S137"/>
    <mergeCell ref="B130:S130"/>
    <mergeCell ref="A131:S131"/>
    <mergeCell ref="A133:T133"/>
    <mergeCell ref="A134:T134"/>
    <mergeCell ref="B120:P120"/>
    <mergeCell ref="Q120:S120"/>
    <mergeCell ref="A121:S121"/>
    <mergeCell ref="A123:T123"/>
    <mergeCell ref="A124:S124"/>
    <mergeCell ref="B125:S125"/>
    <mergeCell ref="B126:S126"/>
    <mergeCell ref="B127:S127"/>
    <mergeCell ref="B128:S128"/>
    <mergeCell ref="B115:P115"/>
    <mergeCell ref="Q115:S115"/>
    <mergeCell ref="B116:P116"/>
    <mergeCell ref="Q116:S116"/>
    <mergeCell ref="B117:P117"/>
    <mergeCell ref="Q117:S117"/>
    <mergeCell ref="B118:P118"/>
    <mergeCell ref="Q118:S118"/>
    <mergeCell ref="B119:P119"/>
    <mergeCell ref="Q119:S119"/>
    <mergeCell ref="B107:S107"/>
    <mergeCell ref="B108:S108"/>
    <mergeCell ref="B109:S109"/>
    <mergeCell ref="A110:S110"/>
    <mergeCell ref="A112:T112"/>
    <mergeCell ref="B113:P113"/>
    <mergeCell ref="Q113:S113"/>
    <mergeCell ref="B114:P114"/>
    <mergeCell ref="Q114:S114"/>
    <mergeCell ref="B99:P99"/>
    <mergeCell ref="Q99:S99"/>
    <mergeCell ref="A100:P100"/>
    <mergeCell ref="Q100:S100"/>
    <mergeCell ref="A102:T102"/>
    <mergeCell ref="B103:S103"/>
    <mergeCell ref="B104:S104"/>
    <mergeCell ref="B105:S105"/>
    <mergeCell ref="B106:S106"/>
    <mergeCell ref="B94:P94"/>
    <mergeCell ref="Q94:S94"/>
    <mergeCell ref="B95:P95"/>
    <mergeCell ref="Q95:S95"/>
    <mergeCell ref="B96:P96"/>
    <mergeCell ref="Q96:S96"/>
    <mergeCell ref="B97:P97"/>
    <mergeCell ref="Q97:S97"/>
    <mergeCell ref="B98:P98"/>
    <mergeCell ref="Q98:S98"/>
    <mergeCell ref="B87:P87"/>
    <mergeCell ref="Q87:S87"/>
    <mergeCell ref="B88:P88"/>
    <mergeCell ref="Q88:S88"/>
    <mergeCell ref="A89:S89"/>
    <mergeCell ref="A91:T91"/>
    <mergeCell ref="B92:S92"/>
    <mergeCell ref="B93:P93"/>
    <mergeCell ref="Q93:S93"/>
    <mergeCell ref="B82:S82"/>
    <mergeCell ref="B83:P83"/>
    <mergeCell ref="Q83:S83"/>
    <mergeCell ref="B84:P84"/>
    <mergeCell ref="Q84:S84"/>
    <mergeCell ref="B85:P85"/>
    <mergeCell ref="Q85:S85"/>
    <mergeCell ref="B86:P86"/>
    <mergeCell ref="Q86:S86"/>
    <mergeCell ref="A73:S73"/>
    <mergeCell ref="A75:T75"/>
    <mergeCell ref="B76:S76"/>
    <mergeCell ref="B77:P77"/>
    <mergeCell ref="Q77:S77"/>
    <mergeCell ref="B78:P78"/>
    <mergeCell ref="Q78:S78"/>
    <mergeCell ref="A79:S79"/>
    <mergeCell ref="A81:T81"/>
    <mergeCell ref="A66:P66"/>
    <mergeCell ref="Q66:S66"/>
    <mergeCell ref="A68:T68"/>
    <mergeCell ref="B69:S69"/>
    <mergeCell ref="B70:P70"/>
    <mergeCell ref="Q70:S70"/>
    <mergeCell ref="B71:P71"/>
    <mergeCell ref="Q71:S71"/>
    <mergeCell ref="B72:P72"/>
    <mergeCell ref="Q72:S72"/>
    <mergeCell ref="B61:P61"/>
    <mergeCell ref="Q61:S61"/>
    <mergeCell ref="B62:P62"/>
    <mergeCell ref="Q62:S62"/>
    <mergeCell ref="B63:P63"/>
    <mergeCell ref="Q63:S63"/>
    <mergeCell ref="B64:P64"/>
    <mergeCell ref="Q64:S64"/>
    <mergeCell ref="B65:P65"/>
    <mergeCell ref="Q65:S65"/>
    <mergeCell ref="A56:T56"/>
    <mergeCell ref="B57:P57"/>
    <mergeCell ref="Q57:S57"/>
    <mergeCell ref="B58:P58"/>
    <mergeCell ref="Q58:S58"/>
    <mergeCell ref="B59:P59"/>
    <mergeCell ref="Q59:S59"/>
    <mergeCell ref="B60:P60"/>
    <mergeCell ref="Q60:S60"/>
    <mergeCell ref="A43:T43"/>
    <mergeCell ref="B45:S45"/>
    <mergeCell ref="B46:S46"/>
    <mergeCell ref="B47:S47"/>
    <mergeCell ref="B48:S48"/>
    <mergeCell ref="B50:S50"/>
    <mergeCell ref="B51:S51"/>
    <mergeCell ref="A52:S52"/>
    <mergeCell ref="A54:T54"/>
    <mergeCell ref="B31:S31"/>
    <mergeCell ref="A33:T33"/>
    <mergeCell ref="B35:S35"/>
    <mergeCell ref="B36:S36"/>
    <mergeCell ref="B37:S37"/>
    <mergeCell ref="B38:S38"/>
    <mergeCell ref="B39:S39"/>
    <mergeCell ref="B40:S40"/>
    <mergeCell ref="A41:S41"/>
    <mergeCell ref="A24:T24"/>
    <mergeCell ref="B26:P26"/>
    <mergeCell ref="Q26:S26"/>
    <mergeCell ref="B27:P27"/>
    <mergeCell ref="Q27:S27"/>
    <mergeCell ref="B28:P28"/>
    <mergeCell ref="Q28:S28"/>
    <mergeCell ref="B29:S29"/>
    <mergeCell ref="B30:P30"/>
    <mergeCell ref="Q30:S30"/>
    <mergeCell ref="A16:T16"/>
    <mergeCell ref="A18:T18"/>
    <mergeCell ref="B19:P19"/>
    <mergeCell ref="Q19:T19"/>
    <mergeCell ref="B20:P20"/>
    <mergeCell ref="Q20:T20"/>
    <mergeCell ref="B21:P21"/>
    <mergeCell ref="Q21:T21"/>
    <mergeCell ref="B22:P22"/>
    <mergeCell ref="Q22:T22"/>
    <mergeCell ref="B9:P9"/>
    <mergeCell ref="Q9:T9"/>
    <mergeCell ref="A11:T11"/>
    <mergeCell ref="A13:F13"/>
    <mergeCell ref="G13:L13"/>
    <mergeCell ref="M13:T13"/>
    <mergeCell ref="A14:F14"/>
    <mergeCell ref="G14:L14"/>
    <mergeCell ref="M14:T14"/>
    <mergeCell ref="A2:T2"/>
    <mergeCell ref="A1:T1"/>
    <mergeCell ref="B6:P6"/>
    <mergeCell ref="Q6:T6"/>
    <mergeCell ref="A4:T5"/>
    <mergeCell ref="B7:P7"/>
    <mergeCell ref="Q7:T7"/>
    <mergeCell ref="B8:P8"/>
    <mergeCell ref="Q8:T8"/>
  </mergeCells>
  <printOptions horizontalCentered="1"/>
  <pageMargins left="0.51181102362204722" right="0.51181102362204722" top="0.23622047244094491" bottom="0.23622047244094491" header="0.15748031496062992" footer="0.15748031496062992"/>
  <pageSetup paperSize="9" scale="50" orientation="portrait" r:id="rId1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37"/>
  <sheetViews>
    <sheetView showGridLines="0" tabSelected="1" workbookViewId="0">
      <selection activeCell="A14" sqref="A14:F14"/>
    </sheetView>
  </sheetViews>
  <sheetFormatPr defaultColWidth="8.85546875" defaultRowHeight="15.75" customHeight="1" x14ac:dyDescent="0.25"/>
  <cols>
    <col min="1" max="1" width="3.7109375" style="1" bestFit="1" customWidth="1"/>
    <col min="2" max="2" width="4.28515625" style="1" customWidth="1"/>
    <col min="3" max="3" width="3.28515625" style="1" customWidth="1"/>
    <col min="4" max="4" width="3.42578125" style="1" customWidth="1"/>
    <col min="5" max="5" width="2.7109375" style="1" customWidth="1"/>
    <col min="6" max="6" width="3.28515625" style="1" customWidth="1"/>
    <col min="7" max="7" width="6.7109375" style="1" customWidth="1"/>
    <col min="8" max="8" width="2.85546875" style="1" customWidth="1"/>
    <col min="9" max="9" width="2.140625" style="1" customWidth="1"/>
    <col min="10" max="10" width="2.28515625" style="1" customWidth="1"/>
    <col min="11" max="11" width="2.140625" style="1" customWidth="1"/>
    <col min="12" max="12" width="4.5703125" style="1" customWidth="1"/>
    <col min="13" max="13" width="3.140625" style="1" customWidth="1"/>
    <col min="14" max="14" width="2.7109375" style="1" customWidth="1"/>
    <col min="15" max="15" width="9.5703125" style="1" customWidth="1"/>
    <col min="16" max="19" width="8.85546875" style="1"/>
    <col min="20" max="20" width="17.7109375" style="1" customWidth="1"/>
    <col min="21" max="21" width="17.28515625" style="1" bestFit="1" customWidth="1"/>
    <col min="22" max="22" width="10.140625" style="1" bestFit="1" customWidth="1"/>
    <col min="23" max="16384" width="8.85546875" style="1"/>
  </cols>
  <sheetData>
    <row r="1" spans="1:20" ht="15.75" customHeight="1" x14ac:dyDescent="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</row>
    <row r="2" spans="1:20" ht="15.7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4" spans="1:20" ht="15.75" customHeight="1" x14ac:dyDescent="0.25">
      <c r="A4" s="67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9"/>
    </row>
    <row r="5" spans="1:20" ht="15.75" customHeight="1" x14ac:dyDescent="0.25">
      <c r="A5" s="70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2"/>
    </row>
    <row r="6" spans="1:20" ht="15.75" customHeight="1" x14ac:dyDescent="0.25">
      <c r="A6" s="4" t="s">
        <v>2</v>
      </c>
      <c r="B6" s="61" t="s">
        <v>3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3"/>
      <c r="Q6" s="64"/>
      <c r="R6" s="65"/>
      <c r="S6" s="65"/>
      <c r="T6" s="66"/>
    </row>
    <row r="7" spans="1:20" ht="15.75" customHeight="1" x14ac:dyDescent="0.25">
      <c r="A7" s="4" t="s">
        <v>4</v>
      </c>
      <c r="B7" s="61" t="s">
        <v>5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3"/>
      <c r="Q7" s="73"/>
      <c r="R7" s="74"/>
      <c r="S7" s="74"/>
      <c r="T7" s="75"/>
    </row>
    <row r="8" spans="1:20" ht="15.75" customHeight="1" x14ac:dyDescent="0.25">
      <c r="A8" s="4" t="s">
        <v>6</v>
      </c>
      <c r="B8" s="61" t="s">
        <v>7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3"/>
      <c r="Q8" s="73"/>
      <c r="R8" s="74"/>
      <c r="S8" s="74"/>
      <c r="T8" s="75"/>
    </row>
    <row r="9" spans="1:20" ht="15.75" customHeight="1" x14ac:dyDescent="0.25">
      <c r="A9" s="4" t="s">
        <v>8</v>
      </c>
      <c r="B9" s="61" t="s">
        <v>9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3"/>
      <c r="Q9" s="73"/>
      <c r="R9" s="74"/>
      <c r="S9" s="74"/>
      <c r="T9" s="75"/>
    </row>
    <row r="10" spans="1:20" ht="15.75" customHeight="1" x14ac:dyDescent="0.2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7"/>
    </row>
    <row r="11" spans="1:20" ht="15.75" customHeight="1" x14ac:dyDescent="0.25">
      <c r="A11" s="76" t="s">
        <v>10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77"/>
    </row>
    <row r="12" spans="1:20" ht="15.75" customHeight="1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0"/>
    </row>
    <row r="13" spans="1:20" ht="15.75" customHeight="1" x14ac:dyDescent="0.25">
      <c r="A13" s="78" t="s">
        <v>11</v>
      </c>
      <c r="B13" s="79"/>
      <c r="C13" s="79"/>
      <c r="D13" s="79"/>
      <c r="E13" s="79"/>
      <c r="F13" s="80"/>
      <c r="G13" s="78" t="s">
        <v>12</v>
      </c>
      <c r="H13" s="79"/>
      <c r="I13" s="79"/>
      <c r="J13" s="79"/>
      <c r="K13" s="79"/>
      <c r="L13" s="80"/>
      <c r="M13" s="78" t="s">
        <v>13</v>
      </c>
      <c r="N13" s="79"/>
      <c r="O13" s="79"/>
      <c r="P13" s="79"/>
      <c r="Q13" s="79"/>
      <c r="R13" s="79"/>
      <c r="S13" s="79"/>
      <c r="T13" s="80"/>
    </row>
    <row r="14" spans="1:20" s="12" customFormat="1" ht="28.15" customHeight="1" x14ac:dyDescent="0.25">
      <c r="A14" s="81" t="s">
        <v>129</v>
      </c>
      <c r="B14" s="82"/>
      <c r="C14" s="82"/>
      <c r="D14" s="82"/>
      <c r="E14" s="82"/>
      <c r="F14" s="83"/>
      <c r="G14" s="84" t="s">
        <v>123</v>
      </c>
      <c r="H14" s="85"/>
      <c r="I14" s="85"/>
      <c r="J14" s="85"/>
      <c r="K14" s="85"/>
      <c r="L14" s="86"/>
      <c r="M14" s="84">
        <v>2</v>
      </c>
      <c r="N14" s="85"/>
      <c r="O14" s="85"/>
      <c r="P14" s="85"/>
      <c r="Q14" s="85"/>
      <c r="R14" s="85"/>
      <c r="S14" s="85"/>
      <c r="T14" s="86"/>
    </row>
    <row r="15" spans="1:20" ht="15.75" customHeight="1" x14ac:dyDescent="0.2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7"/>
    </row>
    <row r="16" spans="1:20" ht="15.75" customHeight="1" x14ac:dyDescent="0.25">
      <c r="A16" s="76" t="s">
        <v>126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77"/>
    </row>
    <row r="17" spans="1:22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7"/>
      <c r="U17" s="13"/>
      <c r="V17" s="13"/>
    </row>
    <row r="18" spans="1:22" ht="15.75" customHeight="1" x14ac:dyDescent="0.25">
      <c r="A18" s="87" t="s">
        <v>14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9"/>
      <c r="U18" s="13"/>
      <c r="V18" s="13"/>
    </row>
    <row r="19" spans="1:22" ht="15.75" customHeight="1" x14ac:dyDescent="0.25">
      <c r="A19" s="4">
        <v>1</v>
      </c>
      <c r="B19" s="61" t="s">
        <v>15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3"/>
      <c r="Q19" s="73"/>
      <c r="R19" s="74"/>
      <c r="S19" s="74"/>
      <c r="T19" s="75"/>
      <c r="U19" s="13"/>
      <c r="V19" s="13"/>
    </row>
    <row r="20" spans="1:22" ht="15.75" customHeight="1" x14ac:dyDescent="0.25">
      <c r="A20" s="4">
        <v>2</v>
      </c>
      <c r="B20" s="61" t="s">
        <v>16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3"/>
      <c r="Q20" s="90"/>
      <c r="R20" s="91"/>
      <c r="S20" s="91"/>
      <c r="T20" s="92"/>
      <c r="U20" s="13"/>
      <c r="V20" s="13"/>
    </row>
    <row r="21" spans="1:22" ht="15.75" customHeight="1" x14ac:dyDescent="0.25">
      <c r="A21" s="4">
        <v>3</v>
      </c>
      <c r="B21" s="61" t="s">
        <v>17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3"/>
      <c r="Q21" s="73"/>
      <c r="R21" s="74"/>
      <c r="S21" s="74"/>
      <c r="T21" s="75"/>
      <c r="U21" s="13"/>
      <c r="V21" s="15"/>
    </row>
    <row r="22" spans="1:22" ht="15.75" customHeight="1" x14ac:dyDescent="0.25">
      <c r="A22" s="4">
        <v>4</v>
      </c>
      <c r="B22" s="61" t="s">
        <v>18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3"/>
      <c r="Q22" s="93"/>
      <c r="R22" s="94"/>
      <c r="S22" s="94"/>
      <c r="T22" s="95"/>
      <c r="U22" s="13"/>
      <c r="V22" s="13"/>
    </row>
    <row r="23" spans="1:22" ht="15.75" customHeight="1" x14ac:dyDescent="0.2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7"/>
      <c r="U23" s="13"/>
      <c r="V23" s="13"/>
    </row>
    <row r="24" spans="1:22" ht="15.75" customHeight="1" x14ac:dyDescent="0.25">
      <c r="A24" s="76" t="s">
        <v>19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77"/>
      <c r="U24" s="13"/>
      <c r="V24" s="13"/>
    </row>
    <row r="25" spans="1:22" ht="15.75" customHeight="1" x14ac:dyDescent="0.25">
      <c r="A25" s="16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17"/>
      <c r="U25" s="13"/>
      <c r="V25" s="13"/>
    </row>
    <row r="26" spans="1:22" ht="15.75" customHeight="1" x14ac:dyDescent="0.25">
      <c r="A26" s="11">
        <v>1</v>
      </c>
      <c r="B26" s="78" t="s">
        <v>20</v>
      </c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80"/>
      <c r="Q26" s="87" t="s">
        <v>21</v>
      </c>
      <c r="R26" s="88"/>
      <c r="S26" s="89"/>
      <c r="T26" s="11" t="s">
        <v>22</v>
      </c>
      <c r="U26" s="13"/>
      <c r="V26" s="13"/>
    </row>
    <row r="27" spans="1:22" ht="15.75" customHeight="1" x14ac:dyDescent="0.25">
      <c r="A27" s="4" t="s">
        <v>2</v>
      </c>
      <c r="B27" s="61" t="s">
        <v>23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3"/>
      <c r="Q27" s="81"/>
      <c r="R27" s="82"/>
      <c r="S27" s="83"/>
      <c r="T27" s="18">
        <f>Q20</f>
        <v>0</v>
      </c>
      <c r="U27" s="13"/>
      <c r="V27" s="13"/>
    </row>
    <row r="28" spans="1:22" ht="15.75" customHeight="1" x14ac:dyDescent="0.25">
      <c r="A28" s="19" t="s">
        <v>4</v>
      </c>
      <c r="B28" s="61" t="s">
        <v>24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3"/>
      <c r="Q28" s="96"/>
      <c r="R28" s="97"/>
      <c r="S28" s="98"/>
      <c r="T28" s="18">
        <f>T27*Q28</f>
        <v>0</v>
      </c>
      <c r="U28" s="13"/>
      <c r="V28" s="13"/>
    </row>
    <row r="29" spans="1:22" ht="15.75" customHeight="1" x14ac:dyDescent="0.25">
      <c r="A29" s="20"/>
      <c r="B29" s="99" t="s">
        <v>25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1"/>
      <c r="T29" s="55">
        <f>T27+T28</f>
        <v>0</v>
      </c>
      <c r="U29" s="13"/>
      <c r="V29" s="13"/>
    </row>
    <row r="30" spans="1:22" ht="15.75" customHeight="1" x14ac:dyDescent="0.25">
      <c r="A30" s="19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3"/>
      <c r="Q30" s="102"/>
      <c r="R30" s="103"/>
      <c r="S30" s="104"/>
      <c r="T30" s="21"/>
      <c r="U30" s="13"/>
      <c r="V30" s="13"/>
    </row>
    <row r="31" spans="1:22" ht="15.75" customHeight="1" x14ac:dyDescent="0.25">
      <c r="A31" s="22"/>
      <c r="B31" s="105" t="s">
        <v>26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23">
        <f>T29+T30</f>
        <v>0</v>
      </c>
      <c r="U31" s="13"/>
      <c r="V31" s="13"/>
    </row>
    <row r="32" spans="1:22" ht="15.75" customHeight="1" x14ac:dyDescent="0.2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4"/>
      <c r="U32" s="13"/>
      <c r="V32" s="13"/>
    </row>
    <row r="33" spans="1:22" ht="15.75" customHeight="1" x14ac:dyDescent="0.25">
      <c r="A33" s="76" t="s">
        <v>27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77"/>
      <c r="U33" s="13"/>
      <c r="V33" s="13"/>
    </row>
    <row r="34" spans="1:22" ht="15.75" customHeight="1" x14ac:dyDescent="0.2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7"/>
      <c r="U34" s="13"/>
      <c r="V34" s="13"/>
    </row>
    <row r="35" spans="1:22" ht="15.75" customHeight="1" x14ac:dyDescent="0.25">
      <c r="A35" s="11">
        <v>2</v>
      </c>
      <c r="B35" s="78" t="s">
        <v>28</v>
      </c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80"/>
      <c r="T35" s="11" t="s">
        <v>22</v>
      </c>
      <c r="U35" s="13"/>
      <c r="V35" s="13"/>
    </row>
    <row r="36" spans="1:22" s="25" customFormat="1" x14ac:dyDescent="0.25">
      <c r="A36" s="26" t="s">
        <v>2</v>
      </c>
      <c r="B36" s="107" t="s">
        <v>29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9"/>
      <c r="T36" s="27"/>
      <c r="U36" s="28"/>
      <c r="V36" s="28"/>
    </row>
    <row r="37" spans="1:22" s="25" customFormat="1" ht="15.75" customHeight="1" x14ac:dyDescent="0.25">
      <c r="A37" s="26" t="s">
        <v>4</v>
      </c>
      <c r="B37" s="107" t="s">
        <v>30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9"/>
      <c r="T37" s="27"/>
      <c r="U37" s="28"/>
      <c r="V37" s="28"/>
    </row>
    <row r="38" spans="1:22" ht="15.75" customHeight="1" x14ac:dyDescent="0.25">
      <c r="A38" s="4" t="s">
        <v>6</v>
      </c>
      <c r="B38" s="61" t="s">
        <v>31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3"/>
      <c r="T38" s="18"/>
      <c r="U38" s="13"/>
      <c r="V38" s="13"/>
    </row>
    <row r="39" spans="1:22" s="13" customFormat="1" ht="15.75" customHeight="1" x14ac:dyDescent="0.25">
      <c r="A39" s="29" t="s">
        <v>32</v>
      </c>
      <c r="B39" s="110" t="s">
        <v>33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2"/>
      <c r="T39" s="30"/>
    </row>
    <row r="40" spans="1:22" ht="15.75" customHeight="1" x14ac:dyDescent="0.25">
      <c r="A40" s="4" t="s">
        <v>34</v>
      </c>
      <c r="B40" s="61" t="s">
        <v>35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3"/>
      <c r="T40" s="18"/>
      <c r="U40" s="13"/>
      <c r="V40" s="13"/>
    </row>
    <row r="41" spans="1:22" ht="15.75" customHeight="1" x14ac:dyDescent="0.25">
      <c r="A41" s="78" t="s">
        <v>36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80"/>
      <c r="T41" s="31">
        <f>SUM(T36:T40)</f>
        <v>0</v>
      </c>
      <c r="U41" s="13"/>
      <c r="V41" s="32"/>
    </row>
    <row r="42" spans="1:22" ht="15.75" customHeight="1" x14ac:dyDescent="0.25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7"/>
      <c r="U42" s="13"/>
      <c r="V42" s="13"/>
    </row>
    <row r="43" spans="1:22" ht="15.75" customHeight="1" x14ac:dyDescent="0.25">
      <c r="A43" s="76" t="s">
        <v>37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77"/>
      <c r="U43" s="13"/>
      <c r="V43" s="13"/>
    </row>
    <row r="44" spans="1:22" ht="15.75" customHeight="1" x14ac:dyDescent="0.25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7"/>
      <c r="U44" s="13"/>
      <c r="V44" s="13"/>
    </row>
    <row r="45" spans="1:22" ht="15.75" customHeight="1" x14ac:dyDescent="0.25">
      <c r="A45" s="11">
        <v>3</v>
      </c>
      <c r="B45" s="78" t="s">
        <v>38</v>
      </c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80"/>
      <c r="T45" s="11" t="s">
        <v>22</v>
      </c>
      <c r="U45" s="13"/>
      <c r="V45" s="13"/>
    </row>
    <row r="46" spans="1:22" s="28" customFormat="1" ht="15.75" customHeight="1" x14ac:dyDescent="0.25">
      <c r="A46" s="33" t="s">
        <v>2</v>
      </c>
      <c r="B46" s="110" t="s">
        <v>39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2"/>
      <c r="T46" s="30"/>
      <c r="V46" s="34"/>
    </row>
    <row r="47" spans="1:22" s="28" customFormat="1" ht="15.75" customHeight="1" x14ac:dyDescent="0.25">
      <c r="A47" s="33" t="s">
        <v>4</v>
      </c>
      <c r="B47" s="113" t="s">
        <v>40</v>
      </c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5"/>
      <c r="T47" s="30"/>
      <c r="V47" s="34"/>
    </row>
    <row r="48" spans="1:22" s="28" customFormat="1" ht="15.75" customHeight="1" x14ac:dyDescent="0.25">
      <c r="A48" s="33" t="s">
        <v>6</v>
      </c>
      <c r="B48" s="113" t="s">
        <v>41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5"/>
      <c r="T48" s="30"/>
      <c r="V48" s="34"/>
    </row>
    <row r="49" spans="1:22" s="28" customFormat="1" ht="15.75" customHeight="1" x14ac:dyDescent="0.25">
      <c r="A49" s="33" t="s">
        <v>32</v>
      </c>
      <c r="B49" s="35" t="s">
        <v>42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0"/>
      <c r="V49" s="34"/>
    </row>
    <row r="50" spans="1:22" s="28" customFormat="1" ht="15.75" customHeight="1" x14ac:dyDescent="0.25">
      <c r="A50" s="33" t="s">
        <v>34</v>
      </c>
      <c r="B50" s="113" t="s">
        <v>43</v>
      </c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5"/>
      <c r="T50" s="30"/>
      <c r="V50" s="34"/>
    </row>
    <row r="51" spans="1:22" s="28" customFormat="1" ht="15.75" customHeight="1" x14ac:dyDescent="0.25">
      <c r="B51" s="113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5"/>
      <c r="T51" s="30"/>
    </row>
    <row r="52" spans="1:22" ht="15.75" customHeight="1" x14ac:dyDescent="0.25">
      <c r="A52" s="78" t="s">
        <v>44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  <c r="T52" s="31">
        <f>SUM(T46:T51)</f>
        <v>0</v>
      </c>
      <c r="U52" s="13"/>
      <c r="V52" s="13"/>
    </row>
    <row r="53" spans="1:22" ht="15.75" customHeight="1" x14ac:dyDescent="0.25">
      <c r="A53" s="5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7"/>
      <c r="U53" s="13"/>
      <c r="V53" s="13"/>
    </row>
    <row r="54" spans="1:22" ht="15.75" customHeight="1" x14ac:dyDescent="0.25">
      <c r="A54" s="76" t="s">
        <v>45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77"/>
      <c r="U54" s="13"/>
      <c r="V54" s="13"/>
    </row>
    <row r="55" spans="1:22" ht="15.75" customHeight="1" x14ac:dyDescent="0.25">
      <c r="A55" s="5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7"/>
      <c r="U55" s="13"/>
      <c r="V55" s="13"/>
    </row>
    <row r="56" spans="1:22" ht="15.75" customHeight="1" x14ac:dyDescent="0.25">
      <c r="A56" s="116" t="s">
        <v>46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8"/>
      <c r="U56" s="13"/>
      <c r="V56" s="13"/>
    </row>
    <row r="57" spans="1:22" ht="15.75" customHeight="1" x14ac:dyDescent="0.25">
      <c r="A57" s="11" t="s">
        <v>47</v>
      </c>
      <c r="B57" s="87" t="s">
        <v>48</v>
      </c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9"/>
      <c r="Q57" s="87" t="s">
        <v>21</v>
      </c>
      <c r="R57" s="88"/>
      <c r="S57" s="89"/>
      <c r="T57" s="14" t="s">
        <v>22</v>
      </c>
      <c r="U57" s="13"/>
      <c r="V57" s="13"/>
    </row>
    <row r="58" spans="1:22" ht="15.75" customHeight="1" x14ac:dyDescent="0.25">
      <c r="A58" s="4" t="s">
        <v>2</v>
      </c>
      <c r="B58" s="61" t="s">
        <v>49</v>
      </c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3"/>
      <c r="Q58" s="119">
        <v>0.11</v>
      </c>
      <c r="R58" s="120"/>
      <c r="S58" s="121"/>
      <c r="T58" s="18">
        <f>Q58*T31</f>
        <v>0</v>
      </c>
      <c r="U58" s="13"/>
      <c r="V58" s="13"/>
    </row>
    <row r="59" spans="1:22" ht="15.75" customHeight="1" x14ac:dyDescent="0.25">
      <c r="A59" s="4" t="s">
        <v>4</v>
      </c>
      <c r="B59" s="61" t="s">
        <v>50</v>
      </c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3"/>
      <c r="Q59" s="122">
        <v>1.4999999999999999E-2</v>
      </c>
      <c r="R59" s="123"/>
      <c r="S59" s="124"/>
      <c r="T59" s="18">
        <f>Q59*T31</f>
        <v>0</v>
      </c>
      <c r="U59" s="13"/>
      <c r="V59" s="13"/>
    </row>
    <row r="60" spans="1:22" ht="15.75" customHeight="1" x14ac:dyDescent="0.25">
      <c r="A60" s="4" t="s">
        <v>6</v>
      </c>
      <c r="B60" s="61" t="s">
        <v>51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3"/>
      <c r="Q60" s="119">
        <v>0.01</v>
      </c>
      <c r="R60" s="120"/>
      <c r="S60" s="121"/>
      <c r="T60" s="18">
        <f>Q60*T31</f>
        <v>0</v>
      </c>
      <c r="U60" s="13"/>
      <c r="V60" s="13"/>
    </row>
    <row r="61" spans="1:22" ht="15.75" customHeight="1" x14ac:dyDescent="0.25">
      <c r="A61" s="36" t="s">
        <v>32</v>
      </c>
      <c r="B61" s="61" t="s">
        <v>52</v>
      </c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3"/>
      <c r="Q61" s="122">
        <v>2E-3</v>
      </c>
      <c r="R61" s="123"/>
      <c r="S61" s="124"/>
      <c r="T61" s="18">
        <f>Q61*T31</f>
        <v>0</v>
      </c>
      <c r="U61" s="13"/>
      <c r="V61" s="13"/>
    </row>
    <row r="62" spans="1:22" ht="15.75" customHeight="1" x14ac:dyDescent="0.25">
      <c r="A62" s="36" t="s">
        <v>34</v>
      </c>
      <c r="B62" s="61" t="s">
        <v>53</v>
      </c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3"/>
      <c r="Q62" s="122">
        <v>2.5000000000000001E-2</v>
      </c>
      <c r="R62" s="123"/>
      <c r="S62" s="124"/>
      <c r="T62" s="18">
        <f>Q62*T31</f>
        <v>0</v>
      </c>
      <c r="U62" s="13"/>
      <c r="V62" s="13"/>
    </row>
    <row r="63" spans="1:22" ht="15.75" customHeight="1" x14ac:dyDescent="0.25">
      <c r="A63" s="4" t="s">
        <v>54</v>
      </c>
      <c r="B63" s="61" t="s">
        <v>55</v>
      </c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3"/>
      <c r="Q63" s="119">
        <v>0.08</v>
      </c>
      <c r="R63" s="120"/>
      <c r="S63" s="121"/>
      <c r="T63" s="18">
        <f>Q63*T31</f>
        <v>0</v>
      </c>
      <c r="U63" s="13"/>
      <c r="V63" s="13"/>
    </row>
    <row r="64" spans="1:22" s="28" customFormat="1" ht="97.5" customHeight="1" x14ac:dyDescent="0.25">
      <c r="A64" s="33" t="s">
        <v>56</v>
      </c>
      <c r="B64" s="113" t="s">
        <v>57</v>
      </c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5"/>
      <c r="Q64" s="125">
        <v>1.8200000000000001E-2</v>
      </c>
      <c r="R64" s="126"/>
      <c r="S64" s="127"/>
      <c r="T64" s="37">
        <f>Q64*T31</f>
        <v>0</v>
      </c>
    </row>
    <row r="65" spans="1:22" ht="15.75" customHeight="1" x14ac:dyDescent="0.25">
      <c r="A65" s="38" t="s">
        <v>58</v>
      </c>
      <c r="B65" s="61" t="s">
        <v>59</v>
      </c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3"/>
      <c r="Q65" s="122">
        <v>6.0000000000000001E-3</v>
      </c>
      <c r="R65" s="123"/>
      <c r="S65" s="124"/>
      <c r="T65" s="18">
        <f>Q65*T31</f>
        <v>0</v>
      </c>
      <c r="U65" s="13"/>
      <c r="V65" s="13"/>
    </row>
    <row r="66" spans="1:22" ht="15.75" customHeight="1" x14ac:dyDescent="0.25">
      <c r="A66" s="78" t="s">
        <v>60</v>
      </c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80"/>
      <c r="Q66" s="128">
        <f>SUM(Q58:Q65)</f>
        <v>0.26619999999999999</v>
      </c>
      <c r="R66" s="129"/>
      <c r="S66" s="130"/>
      <c r="T66" s="31">
        <f>SUM(T58:T65)</f>
        <v>0</v>
      </c>
      <c r="U66" s="13"/>
      <c r="V66" s="13"/>
    </row>
    <row r="67" spans="1:22" ht="15.75" customHeight="1" x14ac:dyDescent="0.25">
      <c r="A67" s="5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7"/>
      <c r="U67" s="13"/>
      <c r="V67" s="13"/>
    </row>
    <row r="68" spans="1:22" ht="15.75" customHeight="1" x14ac:dyDescent="0.25">
      <c r="A68" s="116" t="s">
        <v>61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8"/>
      <c r="U68" s="13"/>
      <c r="V68" s="13"/>
    </row>
    <row r="69" spans="1:22" ht="15.75" customHeight="1" x14ac:dyDescent="0.25">
      <c r="A69" s="11" t="s">
        <v>62</v>
      </c>
      <c r="B69" s="78" t="s">
        <v>63</v>
      </c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80"/>
      <c r="T69" s="11" t="s">
        <v>22</v>
      </c>
      <c r="U69" s="13"/>
      <c r="V69" s="13"/>
    </row>
    <row r="70" spans="1:22" s="39" customFormat="1" ht="15.75" customHeight="1" x14ac:dyDescent="0.25">
      <c r="A70" s="40" t="s">
        <v>2</v>
      </c>
      <c r="B70" s="131" t="s">
        <v>64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3"/>
      <c r="Q70" s="134">
        <v>8.3299999999999999E-2</v>
      </c>
      <c r="R70" s="135"/>
      <c r="S70" s="136"/>
      <c r="T70" s="41">
        <f>T31*Q70</f>
        <v>0</v>
      </c>
      <c r="U70" s="42"/>
      <c r="V70" s="42"/>
    </row>
    <row r="71" spans="1:22" s="39" customFormat="1" ht="15.75" customHeight="1" x14ac:dyDescent="0.25">
      <c r="A71" s="40" t="s">
        <v>4</v>
      </c>
      <c r="B71" s="131" t="s">
        <v>65</v>
      </c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3"/>
      <c r="Q71" s="134">
        <v>2.9700000000000001E-2</v>
      </c>
      <c r="R71" s="135"/>
      <c r="S71" s="136"/>
      <c r="T71" s="41">
        <f>T31*Q71</f>
        <v>0</v>
      </c>
      <c r="U71" s="42"/>
      <c r="V71" s="42"/>
    </row>
    <row r="72" spans="1:22" ht="15.75" customHeight="1" x14ac:dyDescent="0.25">
      <c r="A72" s="4"/>
      <c r="B72" s="137" t="s">
        <v>66</v>
      </c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9">
        <v>0.113</v>
      </c>
      <c r="R72" s="139"/>
      <c r="S72" s="140"/>
      <c r="T72" s="43">
        <f>SUM(T70:T71)</f>
        <v>0</v>
      </c>
      <c r="U72" s="13"/>
      <c r="V72" s="13"/>
    </row>
    <row r="73" spans="1:22" ht="15.75" customHeight="1" x14ac:dyDescent="0.25">
      <c r="A73" s="78" t="s">
        <v>60</v>
      </c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80"/>
      <c r="T73" s="44">
        <f>SUM(T72:T72)</f>
        <v>0</v>
      </c>
      <c r="U73" s="13"/>
      <c r="V73" s="13"/>
    </row>
    <row r="74" spans="1:22" ht="15.75" customHeight="1" x14ac:dyDescent="0.25">
      <c r="A74" s="5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7"/>
      <c r="U74" s="13"/>
      <c r="V74" s="13"/>
    </row>
    <row r="75" spans="1:22" ht="15.75" customHeight="1" x14ac:dyDescent="0.25">
      <c r="A75" s="116" t="s">
        <v>67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8"/>
      <c r="U75" s="13"/>
      <c r="V75" s="13"/>
    </row>
    <row r="76" spans="1:22" ht="15.75" customHeight="1" x14ac:dyDescent="0.25">
      <c r="A76" s="11" t="s">
        <v>68</v>
      </c>
      <c r="B76" s="78" t="s">
        <v>69</v>
      </c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80"/>
      <c r="T76" s="11" t="s">
        <v>22</v>
      </c>
      <c r="U76" s="13"/>
      <c r="V76" s="13"/>
    </row>
    <row r="77" spans="1:22" x14ac:dyDescent="0.25">
      <c r="A77" s="4" t="s">
        <v>2</v>
      </c>
      <c r="B77" s="61" t="s">
        <v>70</v>
      </c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102">
        <v>6.4999999999999997E-3</v>
      </c>
      <c r="R77" s="103"/>
      <c r="S77" s="104"/>
      <c r="T77" s="45">
        <f>T29*Q77</f>
        <v>0</v>
      </c>
      <c r="U77" s="13"/>
      <c r="V77" s="13"/>
    </row>
    <row r="78" spans="1:22" x14ac:dyDescent="0.25">
      <c r="A78" s="4" t="s">
        <v>4</v>
      </c>
      <c r="B78" s="61" t="s">
        <v>71</v>
      </c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103">
        <v>2.3E-3</v>
      </c>
      <c r="R78" s="103"/>
      <c r="S78" s="104"/>
      <c r="T78" s="43">
        <f>T31*Q78</f>
        <v>0</v>
      </c>
      <c r="U78" s="13"/>
      <c r="V78" s="13"/>
    </row>
    <row r="79" spans="1:22" ht="15.75" customHeight="1" x14ac:dyDescent="0.25">
      <c r="A79" s="78" t="s">
        <v>60</v>
      </c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80"/>
      <c r="T79" s="44">
        <f>SUM(T77:T78)</f>
        <v>0</v>
      </c>
      <c r="U79" s="13"/>
      <c r="V79" s="13"/>
    </row>
    <row r="80" spans="1:22" ht="15.75" customHeight="1" x14ac:dyDescent="0.25">
      <c r="A80" s="5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7"/>
      <c r="U80" s="13"/>
      <c r="V80" s="13"/>
    </row>
    <row r="81" spans="1:22" ht="15.75" customHeight="1" x14ac:dyDescent="0.25">
      <c r="A81" s="116" t="s">
        <v>72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8"/>
      <c r="U81" s="13"/>
      <c r="V81" s="13"/>
    </row>
    <row r="82" spans="1:22" ht="15.75" customHeight="1" x14ac:dyDescent="0.25">
      <c r="A82" s="11" t="s">
        <v>73</v>
      </c>
      <c r="B82" s="78" t="s">
        <v>74</v>
      </c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80"/>
      <c r="T82" s="11" t="s">
        <v>22</v>
      </c>
      <c r="U82" s="13"/>
      <c r="V82" s="13"/>
    </row>
    <row r="83" spans="1:22" x14ac:dyDescent="0.25">
      <c r="A83" s="4" t="s">
        <v>2</v>
      </c>
      <c r="B83" s="61" t="s">
        <v>75</v>
      </c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3"/>
      <c r="Q83" s="102">
        <v>8.0000000000000004E-4</v>
      </c>
      <c r="R83" s="103"/>
      <c r="S83" s="104"/>
      <c r="T83" s="46">
        <f>T29*Q83</f>
        <v>0</v>
      </c>
      <c r="U83" s="47"/>
      <c r="V83" s="13"/>
    </row>
    <row r="84" spans="1:22" x14ac:dyDescent="0.25">
      <c r="A84" s="4" t="s">
        <v>4</v>
      </c>
      <c r="B84" s="61" t="s">
        <v>76</v>
      </c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3"/>
      <c r="Q84" s="102">
        <v>1E-4</v>
      </c>
      <c r="R84" s="103"/>
      <c r="S84" s="104"/>
      <c r="T84" s="45">
        <f>T31*Q84</f>
        <v>0</v>
      </c>
      <c r="U84" s="13"/>
      <c r="V84" s="13"/>
    </row>
    <row r="85" spans="1:22" x14ac:dyDescent="0.25">
      <c r="A85" s="4" t="s">
        <v>6</v>
      </c>
      <c r="B85" s="81" t="s">
        <v>77</v>
      </c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3"/>
      <c r="Q85" s="102">
        <v>0.04</v>
      </c>
      <c r="R85" s="103"/>
      <c r="S85" s="104"/>
      <c r="T85" s="45">
        <f>T31*Q85</f>
        <v>0</v>
      </c>
      <c r="U85" s="13"/>
      <c r="V85" s="13"/>
    </row>
    <row r="86" spans="1:22" x14ac:dyDescent="0.25">
      <c r="A86" s="4" t="s">
        <v>32</v>
      </c>
      <c r="B86" s="61" t="s">
        <v>78</v>
      </c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3"/>
      <c r="Q86" s="102">
        <v>2.0000000000000001E-4</v>
      </c>
      <c r="R86" s="103"/>
      <c r="S86" s="104"/>
      <c r="T86" s="45">
        <f>T29*Q86</f>
        <v>0</v>
      </c>
      <c r="U86" s="13"/>
      <c r="V86" s="13"/>
    </row>
    <row r="87" spans="1:22" x14ac:dyDescent="0.25">
      <c r="A87" s="4" t="s">
        <v>34</v>
      </c>
      <c r="B87" s="61" t="s">
        <v>79</v>
      </c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3"/>
      <c r="Q87" s="102">
        <v>1E-4</v>
      </c>
      <c r="R87" s="103"/>
      <c r="S87" s="104"/>
      <c r="T87" s="46">
        <f>T31*Q87</f>
        <v>0</v>
      </c>
      <c r="U87" s="13"/>
      <c r="V87" s="13"/>
    </row>
    <row r="88" spans="1:22" x14ac:dyDescent="0.25">
      <c r="A88" s="4" t="s">
        <v>54</v>
      </c>
      <c r="B88" s="61" t="s">
        <v>80</v>
      </c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3"/>
      <c r="Q88" s="102">
        <v>1E-4</v>
      </c>
      <c r="R88" s="103"/>
      <c r="S88" s="104"/>
      <c r="T88" s="46">
        <f>T31*Q88</f>
        <v>0</v>
      </c>
      <c r="U88" s="13"/>
      <c r="V88" s="13"/>
    </row>
    <row r="89" spans="1:22" ht="15.75" customHeight="1" x14ac:dyDescent="0.25">
      <c r="A89" s="78" t="s">
        <v>60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80"/>
      <c r="T89" s="44">
        <f>T83+T84+T85+T86+T87+T88</f>
        <v>0</v>
      </c>
      <c r="U89" s="13"/>
      <c r="V89" s="13"/>
    </row>
    <row r="90" spans="1:22" ht="15.75" customHeight="1" x14ac:dyDescent="0.25">
      <c r="A90" s="5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7"/>
      <c r="U90" s="13"/>
      <c r="V90" s="13"/>
    </row>
    <row r="91" spans="1:22" ht="15.75" customHeight="1" x14ac:dyDescent="0.25">
      <c r="A91" s="116" t="s">
        <v>81</v>
      </c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8"/>
      <c r="U91" s="13"/>
      <c r="V91" s="13"/>
    </row>
    <row r="92" spans="1:22" ht="15.75" customHeight="1" x14ac:dyDescent="0.25">
      <c r="A92" s="11" t="s">
        <v>82</v>
      </c>
      <c r="B92" s="78" t="s">
        <v>83</v>
      </c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80"/>
      <c r="T92" s="11" t="s">
        <v>22</v>
      </c>
      <c r="U92" s="13"/>
      <c r="V92" s="13"/>
    </row>
    <row r="93" spans="1:22" x14ac:dyDescent="0.25">
      <c r="A93" s="4" t="s">
        <v>2</v>
      </c>
      <c r="B93" s="61" t="s">
        <v>84</v>
      </c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3"/>
      <c r="Q93" s="102">
        <v>0.1111</v>
      </c>
      <c r="R93" s="103"/>
      <c r="S93" s="104"/>
      <c r="T93" s="45">
        <f>T31*Q93</f>
        <v>0</v>
      </c>
      <c r="U93" s="13"/>
      <c r="V93" s="13"/>
    </row>
    <row r="94" spans="1:22" x14ac:dyDescent="0.25">
      <c r="A94" s="4" t="s">
        <v>4</v>
      </c>
      <c r="B94" s="61" t="s">
        <v>85</v>
      </c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3"/>
      <c r="Q94" s="102">
        <v>1E-4</v>
      </c>
      <c r="R94" s="103"/>
      <c r="S94" s="104"/>
      <c r="T94" s="45">
        <f>T29*Q94</f>
        <v>0</v>
      </c>
      <c r="U94" s="13"/>
      <c r="V94" s="13"/>
    </row>
    <row r="95" spans="1:22" x14ac:dyDescent="0.25">
      <c r="A95" s="4" t="s">
        <v>6</v>
      </c>
      <c r="B95" s="61" t="s">
        <v>86</v>
      </c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102">
        <v>1E-4</v>
      </c>
      <c r="R95" s="103"/>
      <c r="S95" s="104"/>
      <c r="T95" s="45">
        <f>T29*Q95</f>
        <v>0</v>
      </c>
      <c r="U95" s="13"/>
      <c r="V95" s="13"/>
    </row>
    <row r="96" spans="1:22" x14ac:dyDescent="0.25">
      <c r="A96" s="4" t="s">
        <v>32</v>
      </c>
      <c r="B96" s="61" t="s">
        <v>87</v>
      </c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102">
        <v>1E-4</v>
      </c>
      <c r="R96" s="103"/>
      <c r="S96" s="104"/>
      <c r="T96" s="45">
        <f>T29*Q96</f>
        <v>0</v>
      </c>
      <c r="U96" s="13"/>
      <c r="V96" s="13"/>
    </row>
    <row r="97" spans="1:22" x14ac:dyDescent="0.25">
      <c r="A97" s="4" t="s">
        <v>34</v>
      </c>
      <c r="B97" s="61" t="s">
        <v>88</v>
      </c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3"/>
      <c r="Q97" s="102">
        <v>2.0000000000000001E-4</v>
      </c>
      <c r="R97" s="103"/>
      <c r="S97" s="104"/>
      <c r="T97" s="45">
        <f>T29*Q97</f>
        <v>0</v>
      </c>
      <c r="U97" s="13"/>
      <c r="V97" s="13"/>
    </row>
    <row r="98" spans="1:22" x14ac:dyDescent="0.25">
      <c r="A98" s="4"/>
      <c r="B98" s="137" t="s">
        <v>66</v>
      </c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9">
        <f>SUM(Q93:S97)</f>
        <v>0.11160000000000002</v>
      </c>
      <c r="R98" s="139"/>
      <c r="S98" s="140"/>
      <c r="T98" s="48">
        <f>SUM(T93:T97)</f>
        <v>0</v>
      </c>
      <c r="U98" s="13"/>
      <c r="V98" s="13"/>
    </row>
    <row r="99" spans="1:22" x14ac:dyDescent="0.25">
      <c r="A99" s="4" t="s">
        <v>56</v>
      </c>
      <c r="B99" s="61" t="s">
        <v>89</v>
      </c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3"/>
      <c r="Q99" s="103">
        <v>3.9800000000000002E-2</v>
      </c>
      <c r="R99" s="103"/>
      <c r="S99" s="104"/>
      <c r="T99" s="41">
        <f>T31*Q99</f>
        <v>0</v>
      </c>
      <c r="U99" s="13"/>
      <c r="V99" s="13"/>
    </row>
    <row r="100" spans="1:22" ht="15.75" customHeight="1" x14ac:dyDescent="0.25">
      <c r="A100" s="78" t="s">
        <v>60</v>
      </c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141">
        <f>SUM(Q98:S99)</f>
        <v>0.15140000000000003</v>
      </c>
      <c r="R100" s="141"/>
      <c r="S100" s="142"/>
      <c r="T100" s="44">
        <f>SUM(T98:T99)</f>
        <v>0</v>
      </c>
      <c r="U100" s="13"/>
      <c r="V100" s="13"/>
    </row>
    <row r="101" spans="1:22" ht="15.75" customHeight="1" x14ac:dyDescent="0.25">
      <c r="A101" s="5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7"/>
      <c r="U101" s="13"/>
      <c r="V101" s="13"/>
    </row>
    <row r="102" spans="1:22" ht="15.75" customHeight="1" x14ac:dyDescent="0.25">
      <c r="A102" s="143" t="s">
        <v>90</v>
      </c>
      <c r="B102" s="144"/>
      <c r="C102" s="144"/>
      <c r="D102" s="144"/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5"/>
      <c r="U102" s="13"/>
      <c r="V102" s="13"/>
    </row>
    <row r="103" spans="1:22" ht="15.75" customHeight="1" x14ac:dyDescent="0.25">
      <c r="A103" s="11">
        <v>4</v>
      </c>
      <c r="B103" s="78" t="s">
        <v>91</v>
      </c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80"/>
      <c r="T103" s="11" t="s">
        <v>22</v>
      </c>
      <c r="U103" s="13"/>
      <c r="V103" s="13"/>
    </row>
    <row r="104" spans="1:22" ht="15.75" customHeight="1" x14ac:dyDescent="0.25">
      <c r="A104" s="4" t="s">
        <v>47</v>
      </c>
      <c r="B104" s="61" t="s">
        <v>48</v>
      </c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3"/>
      <c r="T104" s="43">
        <f>T66</f>
        <v>0</v>
      </c>
      <c r="U104" s="13"/>
      <c r="V104" s="13"/>
    </row>
    <row r="105" spans="1:22" ht="15.75" customHeight="1" x14ac:dyDescent="0.25">
      <c r="A105" s="4" t="s">
        <v>62</v>
      </c>
      <c r="B105" s="61" t="s">
        <v>63</v>
      </c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3"/>
      <c r="T105" s="43">
        <f>T73</f>
        <v>0</v>
      </c>
      <c r="U105" s="13"/>
      <c r="V105" s="13"/>
    </row>
    <row r="106" spans="1:22" ht="15.75" customHeight="1" x14ac:dyDescent="0.25">
      <c r="A106" s="4" t="s">
        <v>68</v>
      </c>
      <c r="B106" s="61" t="s">
        <v>92</v>
      </c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3"/>
      <c r="T106" s="43">
        <f>T79</f>
        <v>0</v>
      </c>
      <c r="U106" s="13"/>
      <c r="V106" s="13"/>
    </row>
    <row r="107" spans="1:22" ht="15.75" customHeight="1" x14ac:dyDescent="0.25">
      <c r="A107" s="4" t="s">
        <v>73</v>
      </c>
      <c r="B107" s="61" t="s">
        <v>93</v>
      </c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3"/>
      <c r="T107" s="43">
        <f>T89</f>
        <v>0</v>
      </c>
      <c r="U107" s="13"/>
      <c r="V107" s="13"/>
    </row>
    <row r="108" spans="1:22" ht="15.75" customHeight="1" x14ac:dyDescent="0.25">
      <c r="A108" s="4" t="s">
        <v>82</v>
      </c>
      <c r="B108" s="61" t="s">
        <v>94</v>
      </c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3"/>
      <c r="T108" s="43">
        <f>T100</f>
        <v>0</v>
      </c>
      <c r="U108" s="13"/>
      <c r="V108" s="13"/>
    </row>
    <row r="109" spans="1:22" ht="15.75" customHeight="1" x14ac:dyDescent="0.25">
      <c r="A109" s="4" t="s">
        <v>95</v>
      </c>
      <c r="B109" s="61" t="s">
        <v>96</v>
      </c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3"/>
      <c r="T109" s="43">
        <v>0</v>
      </c>
      <c r="U109" s="13"/>
      <c r="V109" s="13"/>
    </row>
    <row r="110" spans="1:22" ht="15.75" customHeight="1" x14ac:dyDescent="0.25">
      <c r="A110" s="78" t="s">
        <v>60</v>
      </c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80"/>
      <c r="T110" s="44">
        <f>SUM(T104:T109)</f>
        <v>0</v>
      </c>
      <c r="U110" s="13"/>
      <c r="V110" s="13"/>
    </row>
    <row r="111" spans="1:22" ht="15.75" customHeight="1" x14ac:dyDescent="0.25">
      <c r="A111" s="5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7"/>
      <c r="U111" s="13"/>
      <c r="V111" s="13"/>
    </row>
    <row r="112" spans="1:22" ht="15.75" customHeight="1" x14ac:dyDescent="0.25">
      <c r="A112" s="143" t="s">
        <v>97</v>
      </c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5"/>
      <c r="U112" s="13"/>
      <c r="V112" s="13"/>
    </row>
    <row r="113" spans="1:22" ht="15.75" customHeight="1" x14ac:dyDescent="0.25">
      <c r="A113" s="11">
        <v>5</v>
      </c>
      <c r="B113" s="87" t="s">
        <v>98</v>
      </c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9"/>
      <c r="Q113" s="87" t="s">
        <v>21</v>
      </c>
      <c r="R113" s="88"/>
      <c r="S113" s="89"/>
      <c r="T113" s="14" t="s">
        <v>22</v>
      </c>
      <c r="U113" s="13"/>
      <c r="V113" s="13"/>
    </row>
    <row r="114" spans="1:22" s="42" customFormat="1" ht="18" customHeight="1" x14ac:dyDescent="0.25">
      <c r="A114" s="49" t="s">
        <v>2</v>
      </c>
      <c r="B114" s="146" t="s">
        <v>127</v>
      </c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  <c r="P114" s="148"/>
      <c r="Q114" s="149"/>
      <c r="R114" s="150"/>
      <c r="S114" s="151"/>
      <c r="T114" s="50">
        <f>(T31+T41+T52+T110)*Q114</f>
        <v>0</v>
      </c>
    </row>
    <row r="115" spans="1:22" s="42" customFormat="1" ht="15" customHeight="1" x14ac:dyDescent="0.25">
      <c r="A115" s="49" t="s">
        <v>4</v>
      </c>
      <c r="B115" s="146" t="s">
        <v>128</v>
      </c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  <c r="M115" s="147"/>
      <c r="N115" s="147"/>
      <c r="O115" s="147"/>
      <c r="P115" s="148"/>
      <c r="Q115" s="149"/>
      <c r="R115" s="150"/>
      <c r="S115" s="151"/>
      <c r="T115" s="50">
        <f>(T29+T41+T52+T110+T114)*Q115</f>
        <v>0</v>
      </c>
    </row>
    <row r="116" spans="1:22" s="39" customFormat="1" ht="20.25" customHeight="1" x14ac:dyDescent="0.25">
      <c r="A116" s="40" t="s">
        <v>6</v>
      </c>
      <c r="B116" s="152" t="s">
        <v>99</v>
      </c>
      <c r="C116" s="153"/>
      <c r="D116" s="153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4"/>
      <c r="Q116" s="155">
        <f>SUM(Q118:S120)</f>
        <v>0.14250000000000002</v>
      </c>
      <c r="R116" s="156"/>
      <c r="S116" s="157"/>
      <c r="T116" s="51">
        <f>T118+T119+T120</f>
        <v>0</v>
      </c>
      <c r="U116" s="42"/>
      <c r="V116" s="42"/>
    </row>
    <row r="117" spans="1:22" s="39" customFormat="1" ht="15.75" customHeight="1" x14ac:dyDescent="0.25">
      <c r="A117" s="40" t="s">
        <v>100</v>
      </c>
      <c r="B117" s="131" t="s">
        <v>101</v>
      </c>
      <c r="C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3"/>
      <c r="Q117" s="158">
        <f>1-Q116</f>
        <v>0.85749999999999993</v>
      </c>
      <c r="R117" s="159"/>
      <c r="S117" s="160"/>
      <c r="T117" s="52">
        <f>(T31+T41+T52+T110+T114+T115)/Q117</f>
        <v>0</v>
      </c>
      <c r="U117" s="42"/>
      <c r="V117" s="42"/>
    </row>
    <row r="118" spans="1:22" s="39" customFormat="1" ht="15.75" customHeight="1" x14ac:dyDescent="0.25">
      <c r="A118" s="53" t="s">
        <v>102</v>
      </c>
      <c r="B118" s="146" t="s">
        <v>103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8"/>
      <c r="Q118" s="161">
        <v>0.05</v>
      </c>
      <c r="R118" s="162"/>
      <c r="S118" s="163"/>
      <c r="T118" s="51">
        <f>T117*Q118</f>
        <v>0</v>
      </c>
      <c r="U118" s="42"/>
      <c r="V118" s="42"/>
    </row>
    <row r="119" spans="1:22" ht="15.75" customHeight="1" x14ac:dyDescent="0.25">
      <c r="A119" s="36" t="s">
        <v>104</v>
      </c>
      <c r="B119" s="61" t="s">
        <v>105</v>
      </c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3"/>
      <c r="Q119" s="122">
        <v>7.5999999999999998E-2</v>
      </c>
      <c r="R119" s="123"/>
      <c r="S119" s="124"/>
      <c r="T119" s="18">
        <f>T117*Q119</f>
        <v>0</v>
      </c>
      <c r="U119" s="13"/>
      <c r="V119" s="54"/>
    </row>
    <row r="120" spans="1:22" ht="15.75" customHeight="1" x14ac:dyDescent="0.25">
      <c r="A120" s="4" t="s">
        <v>106</v>
      </c>
      <c r="B120" s="61" t="s">
        <v>107</v>
      </c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3"/>
      <c r="Q120" s="122">
        <v>1.6500000000000001E-2</v>
      </c>
      <c r="R120" s="123"/>
      <c r="S120" s="124"/>
      <c r="T120" s="18">
        <f>T117*Q120</f>
        <v>0</v>
      </c>
      <c r="U120" s="13"/>
      <c r="V120" s="13"/>
    </row>
    <row r="121" spans="1:22" ht="15.75" customHeight="1" x14ac:dyDescent="0.25">
      <c r="A121" s="78" t="s">
        <v>60</v>
      </c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80"/>
      <c r="T121" s="31">
        <f>T114+T115+T116</f>
        <v>0</v>
      </c>
      <c r="U121" s="13"/>
      <c r="V121" s="13"/>
    </row>
    <row r="122" spans="1:22" ht="15.75" customHeight="1" x14ac:dyDescent="0.25">
      <c r="A122" s="5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7"/>
      <c r="U122" s="13"/>
      <c r="V122" s="13"/>
    </row>
    <row r="123" spans="1:22" ht="15.75" customHeight="1" x14ac:dyDescent="0.25">
      <c r="A123" s="143" t="s">
        <v>108</v>
      </c>
      <c r="B123" s="144"/>
      <c r="C123" s="144"/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  <c r="O123" s="144"/>
      <c r="P123" s="144"/>
      <c r="Q123" s="144"/>
      <c r="R123" s="144"/>
      <c r="S123" s="144"/>
      <c r="T123" s="145"/>
      <c r="U123" s="13"/>
      <c r="V123" s="13"/>
    </row>
    <row r="124" spans="1:22" ht="15.75" customHeight="1" x14ac:dyDescent="0.25">
      <c r="A124" s="78" t="s">
        <v>109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80"/>
      <c r="T124" s="11" t="s">
        <v>22</v>
      </c>
      <c r="U124" s="13"/>
      <c r="V124" s="13"/>
    </row>
    <row r="125" spans="1:22" ht="15.75" customHeight="1" x14ac:dyDescent="0.25">
      <c r="A125" s="4" t="s">
        <v>110</v>
      </c>
      <c r="B125" s="61" t="s">
        <v>111</v>
      </c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3"/>
      <c r="T125" s="18">
        <f>T31</f>
        <v>0</v>
      </c>
      <c r="U125" s="13"/>
      <c r="V125" s="13"/>
    </row>
    <row r="126" spans="1:22" ht="15.75" customHeight="1" x14ac:dyDescent="0.25">
      <c r="A126" s="4" t="s">
        <v>4</v>
      </c>
      <c r="B126" s="61" t="s">
        <v>112</v>
      </c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3"/>
      <c r="T126" s="18">
        <f>T41</f>
        <v>0</v>
      </c>
      <c r="U126" s="13"/>
      <c r="V126" s="13"/>
    </row>
    <row r="127" spans="1:22" ht="15.75" customHeight="1" x14ac:dyDescent="0.25">
      <c r="A127" s="4" t="s">
        <v>6</v>
      </c>
      <c r="B127" s="61" t="s">
        <v>113</v>
      </c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3"/>
      <c r="T127" s="18">
        <f>T52</f>
        <v>0</v>
      </c>
      <c r="U127" s="13"/>
      <c r="V127" s="13"/>
    </row>
    <row r="128" spans="1:22" ht="18" customHeight="1" x14ac:dyDescent="0.25">
      <c r="A128" s="4" t="s">
        <v>32</v>
      </c>
      <c r="B128" s="61" t="s">
        <v>114</v>
      </c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3"/>
      <c r="T128" s="18">
        <f>T110</f>
        <v>0</v>
      </c>
      <c r="U128" s="13"/>
      <c r="V128" s="13"/>
    </row>
    <row r="129" spans="1:22" ht="18.75" customHeight="1" x14ac:dyDescent="0.25">
      <c r="A129" s="81" t="s">
        <v>115</v>
      </c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3"/>
      <c r="T129" s="18">
        <f>SUM(T125:T128)</f>
        <v>0</v>
      </c>
      <c r="U129" s="13"/>
      <c r="V129" s="13"/>
    </row>
    <row r="130" spans="1:22" ht="21" customHeight="1" x14ac:dyDescent="0.25">
      <c r="A130" s="4" t="s">
        <v>34</v>
      </c>
      <c r="B130" s="61" t="s">
        <v>116</v>
      </c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3"/>
      <c r="T130" s="18">
        <f>T121</f>
        <v>0</v>
      </c>
      <c r="U130" s="13"/>
      <c r="V130" s="13"/>
    </row>
    <row r="131" spans="1:22" ht="17.25" customHeight="1" x14ac:dyDescent="0.25">
      <c r="A131" s="78" t="s">
        <v>117</v>
      </c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80"/>
      <c r="T131" s="31">
        <f>SUM(T129:T130)</f>
        <v>0</v>
      </c>
      <c r="U131" s="13"/>
      <c r="V131" s="13"/>
    </row>
    <row r="132" spans="1:22" ht="15.75" customHeight="1" x14ac:dyDescent="0.25">
      <c r="A132" s="5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7"/>
    </row>
    <row r="133" spans="1:22" ht="15.75" customHeight="1" x14ac:dyDescent="0.25">
      <c r="A133" s="143" t="s">
        <v>118</v>
      </c>
      <c r="B133" s="144"/>
      <c r="C133" s="144"/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4"/>
      <c r="P133" s="144"/>
      <c r="Q133" s="144"/>
      <c r="R133" s="144"/>
      <c r="S133" s="144"/>
      <c r="T133" s="145"/>
    </row>
    <row r="134" spans="1:22" ht="15.75" customHeight="1" x14ac:dyDescent="0.25">
      <c r="A134" s="164" t="s">
        <v>119</v>
      </c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6"/>
    </row>
    <row r="135" spans="1:22" ht="31.5" customHeight="1" x14ac:dyDescent="0.25">
      <c r="A135" s="164" t="s">
        <v>120</v>
      </c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6"/>
      <c r="T135" s="56" t="s">
        <v>121</v>
      </c>
    </row>
    <row r="136" spans="1:22" ht="15.75" customHeight="1" x14ac:dyDescent="0.25">
      <c r="A136" s="57" t="s">
        <v>110</v>
      </c>
      <c r="B136" s="167" t="s">
        <v>124</v>
      </c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9"/>
      <c r="T136" s="58">
        <f>T131</f>
        <v>0</v>
      </c>
    </row>
    <row r="137" spans="1:22" ht="15.75" customHeight="1" x14ac:dyDescent="0.25">
      <c r="A137" s="57" t="s">
        <v>110</v>
      </c>
      <c r="B137" s="167" t="s">
        <v>125</v>
      </c>
      <c r="C137" s="168"/>
      <c r="D137" s="168"/>
      <c r="E137" s="168"/>
      <c r="F137" s="168"/>
      <c r="G137" s="168"/>
      <c r="H137" s="168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9"/>
      <c r="T137" s="58">
        <f>T136*2</f>
        <v>0</v>
      </c>
    </row>
  </sheetData>
  <mergeCells count="167">
    <mergeCell ref="B136:S136"/>
    <mergeCell ref="B137:S137"/>
    <mergeCell ref="B128:S128"/>
    <mergeCell ref="A129:S129"/>
    <mergeCell ref="B130:S130"/>
    <mergeCell ref="A131:S131"/>
    <mergeCell ref="A133:T133"/>
    <mergeCell ref="A134:T134"/>
    <mergeCell ref="B120:P120"/>
    <mergeCell ref="Q120:S120"/>
    <mergeCell ref="A121:S121"/>
    <mergeCell ref="A123:T123"/>
    <mergeCell ref="A124:S124"/>
    <mergeCell ref="B125:S125"/>
    <mergeCell ref="B126:S126"/>
    <mergeCell ref="B127:S127"/>
    <mergeCell ref="A135:S135"/>
    <mergeCell ref="B115:P115"/>
    <mergeCell ref="Q115:S115"/>
    <mergeCell ref="B116:P116"/>
    <mergeCell ref="Q116:S116"/>
    <mergeCell ref="B117:P117"/>
    <mergeCell ref="Q117:S117"/>
    <mergeCell ref="B118:P118"/>
    <mergeCell ref="Q118:S118"/>
    <mergeCell ref="B119:P119"/>
    <mergeCell ref="Q119:S119"/>
    <mergeCell ref="B107:S107"/>
    <mergeCell ref="B108:S108"/>
    <mergeCell ref="B109:S109"/>
    <mergeCell ref="A110:S110"/>
    <mergeCell ref="A112:T112"/>
    <mergeCell ref="B113:P113"/>
    <mergeCell ref="Q113:S113"/>
    <mergeCell ref="B114:P114"/>
    <mergeCell ref="Q114:S114"/>
    <mergeCell ref="B99:P99"/>
    <mergeCell ref="Q99:S99"/>
    <mergeCell ref="A100:P100"/>
    <mergeCell ref="Q100:S100"/>
    <mergeCell ref="A102:T102"/>
    <mergeCell ref="B103:S103"/>
    <mergeCell ref="B104:S104"/>
    <mergeCell ref="B105:S105"/>
    <mergeCell ref="B106:S106"/>
    <mergeCell ref="B94:P94"/>
    <mergeCell ref="Q94:S94"/>
    <mergeCell ref="B95:P95"/>
    <mergeCell ref="Q95:S95"/>
    <mergeCell ref="B96:P96"/>
    <mergeCell ref="Q96:S96"/>
    <mergeCell ref="B97:P97"/>
    <mergeCell ref="Q97:S97"/>
    <mergeCell ref="B98:P98"/>
    <mergeCell ref="Q98:S98"/>
    <mergeCell ref="B87:P87"/>
    <mergeCell ref="Q87:S87"/>
    <mergeCell ref="B88:P88"/>
    <mergeCell ref="Q88:S88"/>
    <mergeCell ref="A89:S89"/>
    <mergeCell ref="A91:T91"/>
    <mergeCell ref="B92:S92"/>
    <mergeCell ref="B93:P93"/>
    <mergeCell ref="Q93:S93"/>
    <mergeCell ref="B82:S82"/>
    <mergeCell ref="B83:P83"/>
    <mergeCell ref="Q83:S83"/>
    <mergeCell ref="B84:P84"/>
    <mergeCell ref="Q84:S84"/>
    <mergeCell ref="B85:P85"/>
    <mergeCell ref="Q85:S85"/>
    <mergeCell ref="B86:P86"/>
    <mergeCell ref="Q86:S86"/>
    <mergeCell ref="A73:S73"/>
    <mergeCell ref="A75:T75"/>
    <mergeCell ref="B76:S76"/>
    <mergeCell ref="B77:P77"/>
    <mergeCell ref="Q77:S77"/>
    <mergeCell ref="B78:P78"/>
    <mergeCell ref="Q78:S78"/>
    <mergeCell ref="A79:S79"/>
    <mergeCell ref="A81:T81"/>
    <mergeCell ref="A66:P66"/>
    <mergeCell ref="Q66:S66"/>
    <mergeCell ref="A68:T68"/>
    <mergeCell ref="B69:S69"/>
    <mergeCell ref="B70:P70"/>
    <mergeCell ref="Q70:S70"/>
    <mergeCell ref="B71:P71"/>
    <mergeCell ref="Q71:S71"/>
    <mergeCell ref="B72:P72"/>
    <mergeCell ref="Q72:S72"/>
    <mergeCell ref="B61:P61"/>
    <mergeCell ref="Q61:S61"/>
    <mergeCell ref="B62:P62"/>
    <mergeCell ref="Q62:S62"/>
    <mergeCell ref="B63:P63"/>
    <mergeCell ref="Q63:S63"/>
    <mergeCell ref="B64:P64"/>
    <mergeCell ref="Q64:S64"/>
    <mergeCell ref="B65:P65"/>
    <mergeCell ref="Q65:S65"/>
    <mergeCell ref="A56:T56"/>
    <mergeCell ref="B57:P57"/>
    <mergeCell ref="Q57:S57"/>
    <mergeCell ref="B58:P58"/>
    <mergeCell ref="Q58:S58"/>
    <mergeCell ref="B59:P59"/>
    <mergeCell ref="Q59:S59"/>
    <mergeCell ref="B60:P60"/>
    <mergeCell ref="Q60:S60"/>
    <mergeCell ref="A43:T43"/>
    <mergeCell ref="B45:S45"/>
    <mergeCell ref="B46:S46"/>
    <mergeCell ref="B47:S47"/>
    <mergeCell ref="B48:S48"/>
    <mergeCell ref="B50:S50"/>
    <mergeCell ref="B51:S51"/>
    <mergeCell ref="A52:S52"/>
    <mergeCell ref="A54:T54"/>
    <mergeCell ref="B31:S31"/>
    <mergeCell ref="A33:T33"/>
    <mergeCell ref="B35:S35"/>
    <mergeCell ref="B36:S36"/>
    <mergeCell ref="B37:S37"/>
    <mergeCell ref="B38:S38"/>
    <mergeCell ref="B39:S39"/>
    <mergeCell ref="B40:S40"/>
    <mergeCell ref="A41:S41"/>
    <mergeCell ref="A24:T24"/>
    <mergeCell ref="B26:P26"/>
    <mergeCell ref="Q26:S26"/>
    <mergeCell ref="B27:P27"/>
    <mergeCell ref="Q27:S27"/>
    <mergeCell ref="B28:P28"/>
    <mergeCell ref="Q28:S28"/>
    <mergeCell ref="B29:S29"/>
    <mergeCell ref="B30:P30"/>
    <mergeCell ref="Q30:S30"/>
    <mergeCell ref="A16:T16"/>
    <mergeCell ref="A18:T18"/>
    <mergeCell ref="B19:P19"/>
    <mergeCell ref="Q19:T19"/>
    <mergeCell ref="B20:P20"/>
    <mergeCell ref="Q20:T20"/>
    <mergeCell ref="B21:P21"/>
    <mergeCell ref="Q21:T21"/>
    <mergeCell ref="B22:P22"/>
    <mergeCell ref="Q22:T22"/>
    <mergeCell ref="B9:P9"/>
    <mergeCell ref="Q9:T9"/>
    <mergeCell ref="A11:T11"/>
    <mergeCell ref="A13:F13"/>
    <mergeCell ref="G13:L13"/>
    <mergeCell ref="M13:T13"/>
    <mergeCell ref="A14:F14"/>
    <mergeCell ref="G14:L14"/>
    <mergeCell ref="M14:T14"/>
    <mergeCell ref="A1:T1"/>
    <mergeCell ref="A2:T2"/>
    <mergeCell ref="A4:T5"/>
    <mergeCell ref="B6:P6"/>
    <mergeCell ref="Q6:T6"/>
    <mergeCell ref="B7:P7"/>
    <mergeCell ref="Q7:T7"/>
    <mergeCell ref="B8:P8"/>
    <mergeCell ref="Q8:T8"/>
  </mergeCells>
  <printOptions horizontalCentered="1"/>
  <pageMargins left="0.51181102362204722" right="0.51181102362204722" top="0.23622047244094491" bottom="0.23622047244094491" header="0.15748031496062992" footer="0.15748031496062992"/>
  <pageSetup paperSize="9" scale="50" orientation="portrait" r:id="rId1"/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37"/>
  <sheetViews>
    <sheetView showGridLines="0" topLeftCell="A100" workbookViewId="0">
      <selection activeCell="A133" sqref="A133:T133"/>
    </sheetView>
  </sheetViews>
  <sheetFormatPr defaultColWidth="8.85546875" defaultRowHeight="15.75" customHeight="1" x14ac:dyDescent="0.25"/>
  <cols>
    <col min="1" max="1" width="3.7109375" style="1" bestFit="1" customWidth="1"/>
    <col min="2" max="2" width="4.28515625" style="1" customWidth="1"/>
    <col min="3" max="3" width="3.28515625" style="1" customWidth="1"/>
    <col min="4" max="4" width="3.42578125" style="1" customWidth="1"/>
    <col min="5" max="5" width="2.7109375" style="1" customWidth="1"/>
    <col min="6" max="6" width="3.28515625" style="1" customWidth="1"/>
    <col min="7" max="7" width="6.7109375" style="1" customWidth="1"/>
    <col min="8" max="8" width="2.85546875" style="1" customWidth="1"/>
    <col min="9" max="9" width="2.140625" style="1" customWidth="1"/>
    <col min="10" max="10" width="2.28515625" style="1" customWidth="1"/>
    <col min="11" max="11" width="2.140625" style="1" customWidth="1"/>
    <col min="12" max="12" width="4.5703125" style="1" customWidth="1"/>
    <col min="13" max="13" width="3.140625" style="1" customWidth="1"/>
    <col min="14" max="14" width="2.7109375" style="1" customWidth="1"/>
    <col min="15" max="15" width="9.5703125" style="1" customWidth="1"/>
    <col min="16" max="19" width="8.85546875" style="1"/>
    <col min="20" max="20" width="17.7109375" style="1" customWidth="1"/>
    <col min="21" max="21" width="17.28515625" style="1" bestFit="1" customWidth="1"/>
    <col min="22" max="22" width="10.140625" style="1" bestFit="1" customWidth="1"/>
    <col min="23" max="16384" width="8.85546875" style="1"/>
  </cols>
  <sheetData>
    <row r="1" spans="1:20" ht="15.75" customHeight="1" x14ac:dyDescent="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</row>
    <row r="2" spans="1:20" ht="15.7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4" spans="1:20" ht="15.75" customHeight="1" x14ac:dyDescent="0.25">
      <c r="A4" s="67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9"/>
    </row>
    <row r="5" spans="1:20" ht="15.75" customHeight="1" x14ac:dyDescent="0.25">
      <c r="A5" s="70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2"/>
    </row>
    <row r="6" spans="1:20" ht="15.75" customHeight="1" x14ac:dyDescent="0.25">
      <c r="A6" s="4" t="s">
        <v>2</v>
      </c>
      <c r="B6" s="61" t="s">
        <v>3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3"/>
      <c r="Q6" s="64"/>
      <c r="R6" s="65"/>
      <c r="S6" s="65"/>
      <c r="T6" s="66"/>
    </row>
    <row r="7" spans="1:20" ht="15.75" customHeight="1" x14ac:dyDescent="0.25">
      <c r="A7" s="4" t="s">
        <v>4</v>
      </c>
      <c r="B7" s="61" t="s">
        <v>5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3"/>
      <c r="Q7" s="73"/>
      <c r="R7" s="74"/>
      <c r="S7" s="74"/>
      <c r="T7" s="75"/>
    </row>
    <row r="8" spans="1:20" ht="15.75" customHeight="1" x14ac:dyDescent="0.25">
      <c r="A8" s="4" t="s">
        <v>6</v>
      </c>
      <c r="B8" s="61" t="s">
        <v>7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3"/>
      <c r="Q8" s="73"/>
      <c r="R8" s="74"/>
      <c r="S8" s="74"/>
      <c r="T8" s="75"/>
    </row>
    <row r="9" spans="1:20" ht="15.75" customHeight="1" x14ac:dyDescent="0.25">
      <c r="A9" s="4" t="s">
        <v>8</v>
      </c>
      <c r="B9" s="61" t="s">
        <v>9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3"/>
      <c r="Q9" s="73"/>
      <c r="R9" s="74"/>
      <c r="S9" s="74"/>
      <c r="T9" s="75"/>
    </row>
    <row r="10" spans="1:20" ht="15.75" customHeight="1" x14ac:dyDescent="0.25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7"/>
    </row>
    <row r="11" spans="1:20" ht="15.75" customHeight="1" x14ac:dyDescent="0.25">
      <c r="A11" s="76" t="s">
        <v>10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77"/>
    </row>
    <row r="12" spans="1:20" ht="15.75" customHeight="1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0"/>
    </row>
    <row r="13" spans="1:20" ht="15.75" customHeight="1" x14ac:dyDescent="0.25">
      <c r="A13" s="78" t="s">
        <v>11</v>
      </c>
      <c r="B13" s="79"/>
      <c r="C13" s="79"/>
      <c r="D13" s="79"/>
      <c r="E13" s="79"/>
      <c r="F13" s="80"/>
      <c r="G13" s="78" t="s">
        <v>12</v>
      </c>
      <c r="H13" s="79"/>
      <c r="I13" s="79"/>
      <c r="J13" s="79"/>
      <c r="K13" s="79"/>
      <c r="L13" s="80"/>
      <c r="M13" s="78" t="s">
        <v>13</v>
      </c>
      <c r="N13" s="79"/>
      <c r="O13" s="79"/>
      <c r="P13" s="79"/>
      <c r="Q13" s="79"/>
      <c r="R13" s="79"/>
      <c r="S13" s="79"/>
      <c r="T13" s="80"/>
    </row>
    <row r="14" spans="1:20" s="12" customFormat="1" ht="28.15" customHeight="1" x14ac:dyDescent="0.25">
      <c r="A14" s="81" t="s">
        <v>130</v>
      </c>
      <c r="B14" s="82"/>
      <c r="C14" s="82"/>
      <c r="D14" s="82"/>
      <c r="E14" s="82"/>
      <c r="F14" s="83"/>
      <c r="G14" s="84" t="s">
        <v>123</v>
      </c>
      <c r="H14" s="85"/>
      <c r="I14" s="85"/>
      <c r="J14" s="85"/>
      <c r="K14" s="85"/>
      <c r="L14" s="86"/>
      <c r="M14" s="84">
        <v>1</v>
      </c>
      <c r="N14" s="85"/>
      <c r="O14" s="85"/>
      <c r="P14" s="85"/>
      <c r="Q14" s="85"/>
      <c r="R14" s="85"/>
      <c r="S14" s="85"/>
      <c r="T14" s="86"/>
    </row>
    <row r="15" spans="1:20" ht="15.75" customHeight="1" x14ac:dyDescent="0.2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7"/>
    </row>
    <row r="16" spans="1:20" ht="15.75" customHeight="1" x14ac:dyDescent="0.25">
      <c r="A16" s="76" t="s">
        <v>126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77"/>
    </row>
    <row r="17" spans="1:22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7"/>
      <c r="U17" s="13"/>
      <c r="V17" s="13"/>
    </row>
    <row r="18" spans="1:22" ht="15.75" customHeight="1" x14ac:dyDescent="0.25">
      <c r="A18" s="87" t="s">
        <v>14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9"/>
      <c r="U18" s="13"/>
      <c r="V18" s="13"/>
    </row>
    <row r="19" spans="1:22" ht="15.75" customHeight="1" x14ac:dyDescent="0.25">
      <c r="A19" s="4">
        <v>1</v>
      </c>
      <c r="B19" s="61" t="s">
        <v>15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3"/>
      <c r="Q19" s="73"/>
      <c r="R19" s="74"/>
      <c r="S19" s="74"/>
      <c r="T19" s="75"/>
      <c r="U19" s="13"/>
      <c r="V19" s="13"/>
    </row>
    <row r="20" spans="1:22" ht="15.75" customHeight="1" x14ac:dyDescent="0.25">
      <c r="A20" s="4">
        <v>2</v>
      </c>
      <c r="B20" s="61" t="s">
        <v>16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3"/>
      <c r="Q20" s="90"/>
      <c r="R20" s="91"/>
      <c r="S20" s="91"/>
      <c r="T20" s="92"/>
      <c r="U20" s="13"/>
      <c r="V20" s="13"/>
    </row>
    <row r="21" spans="1:22" ht="15.75" customHeight="1" x14ac:dyDescent="0.25">
      <c r="A21" s="4">
        <v>3</v>
      </c>
      <c r="B21" s="61" t="s">
        <v>17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3"/>
      <c r="Q21" s="73"/>
      <c r="R21" s="74"/>
      <c r="S21" s="74"/>
      <c r="T21" s="75"/>
      <c r="U21" s="13"/>
      <c r="V21" s="15"/>
    </row>
    <row r="22" spans="1:22" ht="15.75" customHeight="1" x14ac:dyDescent="0.25">
      <c r="A22" s="4">
        <v>4</v>
      </c>
      <c r="B22" s="61" t="s">
        <v>18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3"/>
      <c r="Q22" s="93"/>
      <c r="R22" s="94"/>
      <c r="S22" s="94"/>
      <c r="T22" s="95"/>
      <c r="U22" s="13"/>
      <c r="V22" s="13"/>
    </row>
    <row r="23" spans="1:22" ht="15.75" customHeight="1" x14ac:dyDescent="0.25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7"/>
      <c r="U23" s="13"/>
      <c r="V23" s="13"/>
    </row>
    <row r="24" spans="1:22" ht="15.75" customHeight="1" x14ac:dyDescent="0.25">
      <c r="A24" s="76" t="s">
        <v>19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77"/>
      <c r="U24" s="13"/>
      <c r="V24" s="13"/>
    </row>
    <row r="25" spans="1:22" ht="15.75" customHeight="1" x14ac:dyDescent="0.25">
      <c r="A25" s="16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17"/>
      <c r="U25" s="13"/>
      <c r="V25" s="13"/>
    </row>
    <row r="26" spans="1:22" ht="15.75" customHeight="1" x14ac:dyDescent="0.25">
      <c r="A26" s="11">
        <v>1</v>
      </c>
      <c r="B26" s="78" t="s">
        <v>20</v>
      </c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80"/>
      <c r="Q26" s="87" t="s">
        <v>21</v>
      </c>
      <c r="R26" s="88"/>
      <c r="S26" s="89"/>
      <c r="T26" s="11" t="s">
        <v>22</v>
      </c>
      <c r="U26" s="13"/>
      <c r="V26" s="13"/>
    </row>
    <row r="27" spans="1:22" ht="15.75" customHeight="1" x14ac:dyDescent="0.25">
      <c r="A27" s="4" t="s">
        <v>2</v>
      </c>
      <c r="B27" s="61" t="s">
        <v>23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3"/>
      <c r="Q27" s="81"/>
      <c r="R27" s="82"/>
      <c r="S27" s="83"/>
      <c r="T27" s="18">
        <f>Q20</f>
        <v>0</v>
      </c>
      <c r="U27" s="13"/>
      <c r="V27" s="13"/>
    </row>
    <row r="28" spans="1:22" ht="15.75" customHeight="1" x14ac:dyDescent="0.25">
      <c r="A28" s="19" t="s">
        <v>4</v>
      </c>
      <c r="B28" s="61" t="s">
        <v>24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3"/>
      <c r="Q28" s="96"/>
      <c r="R28" s="97"/>
      <c r="S28" s="98"/>
      <c r="T28" s="18">
        <f>T27*Q28</f>
        <v>0</v>
      </c>
      <c r="U28" s="13"/>
      <c r="V28" s="13"/>
    </row>
    <row r="29" spans="1:22" ht="15.75" customHeight="1" x14ac:dyDescent="0.25">
      <c r="A29" s="20"/>
      <c r="B29" s="99" t="s">
        <v>25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1"/>
      <c r="T29" s="55">
        <f>T27+T28</f>
        <v>0</v>
      </c>
      <c r="U29" s="13"/>
      <c r="V29" s="13"/>
    </row>
    <row r="30" spans="1:22" ht="15.75" customHeight="1" x14ac:dyDescent="0.25">
      <c r="A30" s="19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3"/>
      <c r="Q30" s="102"/>
      <c r="R30" s="103"/>
      <c r="S30" s="104"/>
      <c r="T30" s="21"/>
      <c r="U30" s="13"/>
      <c r="V30" s="13"/>
    </row>
    <row r="31" spans="1:22" ht="15.75" customHeight="1" x14ac:dyDescent="0.25">
      <c r="A31" s="22"/>
      <c r="B31" s="105" t="s">
        <v>26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23">
        <f>T29+T30</f>
        <v>0</v>
      </c>
      <c r="U31" s="13"/>
      <c r="V31" s="13"/>
    </row>
    <row r="32" spans="1:22" ht="15.75" customHeight="1" x14ac:dyDescent="0.2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4"/>
      <c r="U32" s="13"/>
      <c r="V32" s="13"/>
    </row>
    <row r="33" spans="1:22" ht="15.75" customHeight="1" x14ac:dyDescent="0.25">
      <c r="A33" s="76" t="s">
        <v>27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77"/>
      <c r="U33" s="13"/>
      <c r="V33" s="13"/>
    </row>
    <row r="34" spans="1:22" ht="15.75" customHeight="1" x14ac:dyDescent="0.2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7"/>
      <c r="U34" s="13"/>
      <c r="V34" s="13"/>
    </row>
    <row r="35" spans="1:22" ht="15.75" customHeight="1" x14ac:dyDescent="0.25">
      <c r="A35" s="11">
        <v>2</v>
      </c>
      <c r="B35" s="78" t="s">
        <v>28</v>
      </c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80"/>
      <c r="T35" s="11" t="s">
        <v>22</v>
      </c>
      <c r="U35" s="13"/>
      <c r="V35" s="13"/>
    </row>
    <row r="36" spans="1:22" s="25" customFormat="1" x14ac:dyDescent="0.25">
      <c r="A36" s="26" t="s">
        <v>2</v>
      </c>
      <c r="B36" s="107" t="s">
        <v>29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9"/>
      <c r="T36" s="27"/>
      <c r="U36" s="28"/>
      <c r="V36" s="28"/>
    </row>
    <row r="37" spans="1:22" s="25" customFormat="1" ht="15.75" customHeight="1" x14ac:dyDescent="0.25">
      <c r="A37" s="26" t="s">
        <v>4</v>
      </c>
      <c r="B37" s="107" t="s">
        <v>30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9"/>
      <c r="T37" s="27"/>
      <c r="U37" s="28"/>
      <c r="V37" s="28"/>
    </row>
    <row r="38" spans="1:22" ht="15.75" customHeight="1" x14ac:dyDescent="0.25">
      <c r="A38" s="4" t="s">
        <v>6</v>
      </c>
      <c r="B38" s="61" t="s">
        <v>31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3"/>
      <c r="T38" s="18"/>
      <c r="U38" s="13"/>
      <c r="V38" s="13"/>
    </row>
    <row r="39" spans="1:22" s="13" customFormat="1" ht="15.75" customHeight="1" x14ac:dyDescent="0.25">
      <c r="A39" s="29" t="s">
        <v>32</v>
      </c>
      <c r="B39" s="110" t="s">
        <v>33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2"/>
      <c r="T39" s="30"/>
    </row>
    <row r="40" spans="1:22" ht="15.75" customHeight="1" x14ac:dyDescent="0.25">
      <c r="A40" s="4" t="s">
        <v>34</v>
      </c>
      <c r="B40" s="61" t="s">
        <v>35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3"/>
      <c r="T40" s="18"/>
      <c r="U40" s="13"/>
      <c r="V40" s="13"/>
    </row>
    <row r="41" spans="1:22" ht="15.75" customHeight="1" x14ac:dyDescent="0.25">
      <c r="A41" s="78" t="s">
        <v>36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80"/>
      <c r="T41" s="31">
        <f>SUM(T36:T40)</f>
        <v>0</v>
      </c>
      <c r="U41" s="13"/>
      <c r="V41" s="32"/>
    </row>
    <row r="42" spans="1:22" ht="15.75" customHeight="1" x14ac:dyDescent="0.25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7"/>
      <c r="U42" s="13"/>
      <c r="V42" s="13"/>
    </row>
    <row r="43" spans="1:22" ht="15.75" customHeight="1" x14ac:dyDescent="0.25">
      <c r="A43" s="76" t="s">
        <v>37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77"/>
      <c r="U43" s="13"/>
      <c r="V43" s="13"/>
    </row>
    <row r="44" spans="1:22" ht="15.75" customHeight="1" x14ac:dyDescent="0.25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7"/>
      <c r="U44" s="13"/>
      <c r="V44" s="13"/>
    </row>
    <row r="45" spans="1:22" ht="15.75" customHeight="1" x14ac:dyDescent="0.25">
      <c r="A45" s="11">
        <v>3</v>
      </c>
      <c r="B45" s="78" t="s">
        <v>38</v>
      </c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80"/>
      <c r="T45" s="11" t="s">
        <v>22</v>
      </c>
      <c r="U45" s="13"/>
      <c r="V45" s="13"/>
    </row>
    <row r="46" spans="1:22" s="28" customFormat="1" ht="15.75" customHeight="1" x14ac:dyDescent="0.25">
      <c r="A46" s="33" t="s">
        <v>2</v>
      </c>
      <c r="B46" s="110" t="s">
        <v>39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2"/>
      <c r="T46" s="30"/>
      <c r="V46" s="34"/>
    </row>
    <row r="47" spans="1:22" s="28" customFormat="1" ht="15.75" customHeight="1" x14ac:dyDescent="0.25">
      <c r="A47" s="33" t="s">
        <v>4</v>
      </c>
      <c r="B47" s="113" t="s">
        <v>40</v>
      </c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5"/>
      <c r="T47" s="30"/>
      <c r="V47" s="34"/>
    </row>
    <row r="48" spans="1:22" s="28" customFormat="1" ht="15.75" customHeight="1" x14ac:dyDescent="0.25">
      <c r="A48" s="33" t="s">
        <v>6</v>
      </c>
      <c r="B48" s="113" t="s">
        <v>41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5"/>
      <c r="T48" s="30"/>
      <c r="V48" s="34"/>
    </row>
    <row r="49" spans="1:22" s="28" customFormat="1" ht="15.75" customHeight="1" x14ac:dyDescent="0.25">
      <c r="A49" s="33" t="s">
        <v>32</v>
      </c>
      <c r="B49" s="35" t="s">
        <v>42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0"/>
      <c r="V49" s="34"/>
    </row>
    <row r="50" spans="1:22" s="28" customFormat="1" ht="15.75" customHeight="1" x14ac:dyDescent="0.25">
      <c r="A50" s="33" t="s">
        <v>34</v>
      </c>
      <c r="B50" s="113" t="s">
        <v>43</v>
      </c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5"/>
      <c r="T50" s="30"/>
      <c r="V50" s="34"/>
    </row>
    <row r="51" spans="1:22" s="28" customFormat="1" ht="15.75" customHeight="1" x14ac:dyDescent="0.25">
      <c r="B51" s="113"/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5"/>
      <c r="T51" s="30"/>
    </row>
    <row r="52" spans="1:22" ht="15.75" customHeight="1" x14ac:dyDescent="0.25">
      <c r="A52" s="78" t="s">
        <v>44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  <c r="T52" s="31">
        <f>SUM(T46:T51)</f>
        <v>0</v>
      </c>
      <c r="U52" s="13"/>
      <c r="V52" s="13"/>
    </row>
    <row r="53" spans="1:22" ht="15.75" customHeight="1" x14ac:dyDescent="0.25">
      <c r="A53" s="5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7"/>
      <c r="U53" s="13"/>
      <c r="V53" s="13"/>
    </row>
    <row r="54" spans="1:22" ht="15.75" customHeight="1" x14ac:dyDescent="0.25">
      <c r="A54" s="76" t="s">
        <v>45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77"/>
      <c r="U54" s="13"/>
      <c r="V54" s="13"/>
    </row>
    <row r="55" spans="1:22" ht="15.75" customHeight="1" x14ac:dyDescent="0.25">
      <c r="A55" s="5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7"/>
      <c r="U55" s="13"/>
      <c r="V55" s="13"/>
    </row>
    <row r="56" spans="1:22" ht="15.75" customHeight="1" x14ac:dyDescent="0.25">
      <c r="A56" s="116" t="s">
        <v>46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8"/>
      <c r="U56" s="13"/>
      <c r="V56" s="13"/>
    </row>
    <row r="57" spans="1:22" ht="15.75" customHeight="1" x14ac:dyDescent="0.25">
      <c r="A57" s="11" t="s">
        <v>47</v>
      </c>
      <c r="B57" s="87" t="s">
        <v>48</v>
      </c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9"/>
      <c r="Q57" s="87" t="s">
        <v>21</v>
      </c>
      <c r="R57" s="88"/>
      <c r="S57" s="89"/>
      <c r="T57" s="14" t="s">
        <v>22</v>
      </c>
      <c r="U57" s="13"/>
      <c r="V57" s="13"/>
    </row>
    <row r="58" spans="1:22" ht="15.75" customHeight="1" x14ac:dyDescent="0.25">
      <c r="A58" s="4" t="s">
        <v>2</v>
      </c>
      <c r="B58" s="61" t="s">
        <v>49</v>
      </c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3"/>
      <c r="Q58" s="119">
        <v>0.11</v>
      </c>
      <c r="R58" s="120"/>
      <c r="S58" s="121"/>
      <c r="T58" s="18">
        <f>Q58*T31</f>
        <v>0</v>
      </c>
      <c r="U58" s="13"/>
      <c r="V58" s="13"/>
    </row>
    <row r="59" spans="1:22" ht="15.75" customHeight="1" x14ac:dyDescent="0.25">
      <c r="A59" s="4" t="s">
        <v>4</v>
      </c>
      <c r="B59" s="61" t="s">
        <v>50</v>
      </c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3"/>
      <c r="Q59" s="122">
        <v>1.4999999999999999E-2</v>
      </c>
      <c r="R59" s="123"/>
      <c r="S59" s="124"/>
      <c r="T59" s="18">
        <f>Q59*T31</f>
        <v>0</v>
      </c>
      <c r="U59" s="13"/>
      <c r="V59" s="13"/>
    </row>
    <row r="60" spans="1:22" ht="15.75" customHeight="1" x14ac:dyDescent="0.25">
      <c r="A60" s="4" t="s">
        <v>6</v>
      </c>
      <c r="B60" s="61" t="s">
        <v>51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3"/>
      <c r="Q60" s="119">
        <v>0.01</v>
      </c>
      <c r="R60" s="120"/>
      <c r="S60" s="121"/>
      <c r="T60" s="18">
        <f>Q60*T31</f>
        <v>0</v>
      </c>
      <c r="U60" s="13"/>
      <c r="V60" s="13"/>
    </row>
    <row r="61" spans="1:22" ht="15.75" customHeight="1" x14ac:dyDescent="0.25">
      <c r="A61" s="36" t="s">
        <v>32</v>
      </c>
      <c r="B61" s="61" t="s">
        <v>52</v>
      </c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3"/>
      <c r="Q61" s="122">
        <v>2E-3</v>
      </c>
      <c r="R61" s="123"/>
      <c r="S61" s="124"/>
      <c r="T61" s="18">
        <f>Q61*T31</f>
        <v>0</v>
      </c>
      <c r="U61" s="13"/>
      <c r="V61" s="13"/>
    </row>
    <row r="62" spans="1:22" ht="15.75" customHeight="1" x14ac:dyDescent="0.25">
      <c r="A62" s="36" t="s">
        <v>34</v>
      </c>
      <c r="B62" s="61" t="s">
        <v>53</v>
      </c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3"/>
      <c r="Q62" s="122">
        <v>2.5000000000000001E-2</v>
      </c>
      <c r="R62" s="123"/>
      <c r="S62" s="124"/>
      <c r="T62" s="18">
        <f>Q62*T31</f>
        <v>0</v>
      </c>
      <c r="U62" s="13"/>
      <c r="V62" s="13"/>
    </row>
    <row r="63" spans="1:22" ht="15.75" customHeight="1" x14ac:dyDescent="0.25">
      <c r="A63" s="4" t="s">
        <v>54</v>
      </c>
      <c r="B63" s="61" t="s">
        <v>55</v>
      </c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3"/>
      <c r="Q63" s="119">
        <v>0.08</v>
      </c>
      <c r="R63" s="120"/>
      <c r="S63" s="121"/>
      <c r="T63" s="18">
        <f>Q63*T31</f>
        <v>0</v>
      </c>
      <c r="U63" s="13"/>
      <c r="V63" s="13"/>
    </row>
    <row r="64" spans="1:22" s="28" customFormat="1" ht="97.5" customHeight="1" x14ac:dyDescent="0.25">
      <c r="A64" s="33" t="s">
        <v>56</v>
      </c>
      <c r="B64" s="113" t="s">
        <v>57</v>
      </c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5"/>
      <c r="Q64" s="125">
        <v>1.8200000000000001E-2</v>
      </c>
      <c r="R64" s="126"/>
      <c r="S64" s="127"/>
      <c r="T64" s="37">
        <f>Q64*T31</f>
        <v>0</v>
      </c>
    </row>
    <row r="65" spans="1:22" ht="15.75" customHeight="1" x14ac:dyDescent="0.25">
      <c r="A65" s="38" t="s">
        <v>58</v>
      </c>
      <c r="B65" s="61" t="s">
        <v>59</v>
      </c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3"/>
      <c r="Q65" s="122">
        <v>6.0000000000000001E-3</v>
      </c>
      <c r="R65" s="123"/>
      <c r="S65" s="124"/>
      <c r="T65" s="18">
        <f>Q65*T31</f>
        <v>0</v>
      </c>
      <c r="U65" s="13"/>
      <c r="V65" s="13"/>
    </row>
    <row r="66" spans="1:22" ht="15.75" customHeight="1" x14ac:dyDescent="0.25">
      <c r="A66" s="78" t="s">
        <v>60</v>
      </c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80"/>
      <c r="Q66" s="128">
        <f>SUM(Q58:Q65)</f>
        <v>0.26619999999999999</v>
      </c>
      <c r="R66" s="129"/>
      <c r="S66" s="130"/>
      <c r="T66" s="31">
        <f>SUM(T58:T65)</f>
        <v>0</v>
      </c>
      <c r="U66" s="13"/>
      <c r="V66" s="13"/>
    </row>
    <row r="67" spans="1:22" ht="15.75" customHeight="1" x14ac:dyDescent="0.25">
      <c r="A67" s="5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7"/>
      <c r="U67" s="13"/>
      <c r="V67" s="13"/>
    </row>
    <row r="68" spans="1:22" ht="15.75" customHeight="1" x14ac:dyDescent="0.25">
      <c r="A68" s="116" t="s">
        <v>61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8"/>
      <c r="U68" s="13"/>
      <c r="V68" s="13"/>
    </row>
    <row r="69" spans="1:22" ht="15.75" customHeight="1" x14ac:dyDescent="0.25">
      <c r="A69" s="11" t="s">
        <v>62</v>
      </c>
      <c r="B69" s="78" t="s">
        <v>63</v>
      </c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80"/>
      <c r="T69" s="11" t="s">
        <v>22</v>
      </c>
      <c r="U69" s="13"/>
      <c r="V69" s="13"/>
    </row>
    <row r="70" spans="1:22" s="39" customFormat="1" ht="15.75" customHeight="1" x14ac:dyDescent="0.25">
      <c r="A70" s="40" t="s">
        <v>2</v>
      </c>
      <c r="B70" s="131" t="s">
        <v>64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3"/>
      <c r="Q70" s="134">
        <v>8.3299999999999999E-2</v>
      </c>
      <c r="R70" s="135"/>
      <c r="S70" s="136"/>
      <c r="T70" s="41">
        <f>T31*Q70</f>
        <v>0</v>
      </c>
      <c r="U70" s="42"/>
      <c r="V70" s="42"/>
    </row>
    <row r="71" spans="1:22" s="39" customFormat="1" ht="15.75" customHeight="1" x14ac:dyDescent="0.25">
      <c r="A71" s="40" t="s">
        <v>4</v>
      </c>
      <c r="B71" s="131" t="s">
        <v>65</v>
      </c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3"/>
      <c r="Q71" s="134">
        <v>2.9700000000000001E-2</v>
      </c>
      <c r="R71" s="135"/>
      <c r="S71" s="136"/>
      <c r="T71" s="41">
        <f>T31*Q71</f>
        <v>0</v>
      </c>
      <c r="U71" s="42"/>
      <c r="V71" s="42"/>
    </row>
    <row r="72" spans="1:22" ht="15.75" customHeight="1" x14ac:dyDescent="0.25">
      <c r="A72" s="4"/>
      <c r="B72" s="137" t="s">
        <v>66</v>
      </c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9">
        <v>0.113</v>
      </c>
      <c r="R72" s="139"/>
      <c r="S72" s="140"/>
      <c r="T72" s="43">
        <f>SUM(T70:T71)</f>
        <v>0</v>
      </c>
      <c r="U72" s="13"/>
      <c r="V72" s="13"/>
    </row>
    <row r="73" spans="1:22" ht="15.75" customHeight="1" x14ac:dyDescent="0.25">
      <c r="A73" s="78" t="s">
        <v>60</v>
      </c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80"/>
      <c r="T73" s="44">
        <f>SUM(T72:T72)</f>
        <v>0</v>
      </c>
      <c r="U73" s="13"/>
      <c r="V73" s="13"/>
    </row>
    <row r="74" spans="1:22" ht="15.75" customHeight="1" x14ac:dyDescent="0.25">
      <c r="A74" s="5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7"/>
      <c r="U74" s="13"/>
      <c r="V74" s="13"/>
    </row>
    <row r="75" spans="1:22" ht="15.75" customHeight="1" x14ac:dyDescent="0.25">
      <c r="A75" s="116" t="s">
        <v>67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8"/>
      <c r="U75" s="13"/>
      <c r="V75" s="13"/>
    </row>
    <row r="76" spans="1:22" ht="15.75" customHeight="1" x14ac:dyDescent="0.25">
      <c r="A76" s="11" t="s">
        <v>68</v>
      </c>
      <c r="B76" s="78" t="s">
        <v>69</v>
      </c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80"/>
      <c r="T76" s="11" t="s">
        <v>22</v>
      </c>
      <c r="U76" s="13"/>
      <c r="V76" s="13"/>
    </row>
    <row r="77" spans="1:22" x14ac:dyDescent="0.25">
      <c r="A77" s="4" t="s">
        <v>2</v>
      </c>
      <c r="B77" s="61" t="s">
        <v>70</v>
      </c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102">
        <v>6.4999999999999997E-3</v>
      </c>
      <c r="R77" s="103"/>
      <c r="S77" s="104"/>
      <c r="T77" s="45">
        <f>T29*Q77</f>
        <v>0</v>
      </c>
      <c r="U77" s="13"/>
      <c r="V77" s="13"/>
    </row>
    <row r="78" spans="1:22" x14ac:dyDescent="0.25">
      <c r="A78" s="4" t="s">
        <v>4</v>
      </c>
      <c r="B78" s="61" t="s">
        <v>71</v>
      </c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103">
        <v>2.3E-3</v>
      </c>
      <c r="R78" s="103"/>
      <c r="S78" s="104"/>
      <c r="T78" s="43">
        <f>T31*Q78</f>
        <v>0</v>
      </c>
      <c r="U78" s="13"/>
      <c r="V78" s="13"/>
    </row>
    <row r="79" spans="1:22" ht="15.75" customHeight="1" x14ac:dyDescent="0.25">
      <c r="A79" s="78" t="s">
        <v>60</v>
      </c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80"/>
      <c r="T79" s="44">
        <f>SUM(T77:T78)</f>
        <v>0</v>
      </c>
      <c r="U79" s="13"/>
      <c r="V79" s="13"/>
    </row>
    <row r="80" spans="1:22" ht="15.75" customHeight="1" x14ac:dyDescent="0.25">
      <c r="A80" s="5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7"/>
      <c r="U80" s="13"/>
      <c r="V80" s="13"/>
    </row>
    <row r="81" spans="1:22" ht="15.75" customHeight="1" x14ac:dyDescent="0.25">
      <c r="A81" s="116" t="s">
        <v>72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8"/>
      <c r="U81" s="13"/>
      <c r="V81" s="13"/>
    </row>
    <row r="82" spans="1:22" ht="15.75" customHeight="1" x14ac:dyDescent="0.25">
      <c r="A82" s="11" t="s">
        <v>73</v>
      </c>
      <c r="B82" s="78" t="s">
        <v>74</v>
      </c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80"/>
      <c r="T82" s="11" t="s">
        <v>22</v>
      </c>
      <c r="U82" s="13"/>
      <c r="V82" s="13"/>
    </row>
    <row r="83" spans="1:22" x14ac:dyDescent="0.25">
      <c r="A83" s="4" t="s">
        <v>2</v>
      </c>
      <c r="B83" s="61" t="s">
        <v>75</v>
      </c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3"/>
      <c r="Q83" s="102">
        <v>8.0000000000000004E-4</v>
      </c>
      <c r="R83" s="103"/>
      <c r="S83" s="104"/>
      <c r="T83" s="46">
        <f>T29*Q83</f>
        <v>0</v>
      </c>
      <c r="U83" s="47"/>
      <c r="V83" s="13"/>
    </row>
    <row r="84" spans="1:22" x14ac:dyDescent="0.25">
      <c r="A84" s="4" t="s">
        <v>4</v>
      </c>
      <c r="B84" s="61" t="s">
        <v>76</v>
      </c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3"/>
      <c r="Q84" s="102">
        <v>1E-4</v>
      </c>
      <c r="R84" s="103"/>
      <c r="S84" s="104"/>
      <c r="T84" s="45">
        <f>T31*Q84</f>
        <v>0</v>
      </c>
      <c r="U84" s="13"/>
      <c r="V84" s="13"/>
    </row>
    <row r="85" spans="1:22" x14ac:dyDescent="0.25">
      <c r="A85" s="4" t="s">
        <v>6</v>
      </c>
      <c r="B85" s="81" t="s">
        <v>77</v>
      </c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3"/>
      <c r="Q85" s="102">
        <v>0.04</v>
      </c>
      <c r="R85" s="103"/>
      <c r="S85" s="104"/>
      <c r="T85" s="45">
        <f>T31*Q85</f>
        <v>0</v>
      </c>
      <c r="U85" s="13"/>
      <c r="V85" s="13"/>
    </row>
    <row r="86" spans="1:22" x14ac:dyDescent="0.25">
      <c r="A86" s="4" t="s">
        <v>32</v>
      </c>
      <c r="B86" s="61" t="s">
        <v>78</v>
      </c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3"/>
      <c r="Q86" s="102">
        <v>2.0000000000000001E-4</v>
      </c>
      <c r="R86" s="103"/>
      <c r="S86" s="104"/>
      <c r="T86" s="45">
        <f>T29*Q86</f>
        <v>0</v>
      </c>
      <c r="U86" s="13"/>
      <c r="V86" s="13"/>
    </row>
    <row r="87" spans="1:22" x14ac:dyDescent="0.25">
      <c r="A87" s="4" t="s">
        <v>34</v>
      </c>
      <c r="B87" s="61" t="s">
        <v>79</v>
      </c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3"/>
      <c r="Q87" s="102">
        <v>1E-4</v>
      </c>
      <c r="R87" s="103"/>
      <c r="S87" s="104"/>
      <c r="T87" s="46">
        <f>T31*Q87</f>
        <v>0</v>
      </c>
      <c r="U87" s="13"/>
      <c r="V87" s="13"/>
    </row>
    <row r="88" spans="1:22" x14ac:dyDescent="0.25">
      <c r="A88" s="4" t="s">
        <v>54</v>
      </c>
      <c r="B88" s="61" t="s">
        <v>80</v>
      </c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3"/>
      <c r="Q88" s="102">
        <v>1E-4</v>
      </c>
      <c r="R88" s="103"/>
      <c r="S88" s="104"/>
      <c r="T88" s="46">
        <f>T31*Q88</f>
        <v>0</v>
      </c>
      <c r="U88" s="13"/>
      <c r="V88" s="13"/>
    </row>
    <row r="89" spans="1:22" ht="15.75" customHeight="1" x14ac:dyDescent="0.25">
      <c r="A89" s="78" t="s">
        <v>60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80"/>
      <c r="T89" s="44">
        <f>T83+T84+T85+T86+T87+T88</f>
        <v>0</v>
      </c>
      <c r="U89" s="13"/>
      <c r="V89" s="13"/>
    </row>
    <row r="90" spans="1:22" ht="15.75" customHeight="1" x14ac:dyDescent="0.25">
      <c r="A90" s="5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7"/>
      <c r="U90" s="13"/>
      <c r="V90" s="13"/>
    </row>
    <row r="91" spans="1:22" ht="15.75" customHeight="1" x14ac:dyDescent="0.25">
      <c r="A91" s="116" t="s">
        <v>81</v>
      </c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8"/>
      <c r="U91" s="13"/>
      <c r="V91" s="13"/>
    </row>
    <row r="92" spans="1:22" ht="15.75" customHeight="1" x14ac:dyDescent="0.25">
      <c r="A92" s="11" t="s">
        <v>82</v>
      </c>
      <c r="B92" s="78" t="s">
        <v>83</v>
      </c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80"/>
      <c r="T92" s="11" t="s">
        <v>22</v>
      </c>
      <c r="U92" s="13"/>
      <c r="V92" s="13"/>
    </row>
    <row r="93" spans="1:22" x14ac:dyDescent="0.25">
      <c r="A93" s="4" t="s">
        <v>2</v>
      </c>
      <c r="B93" s="61" t="s">
        <v>84</v>
      </c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3"/>
      <c r="Q93" s="102">
        <v>0.1111</v>
      </c>
      <c r="R93" s="103"/>
      <c r="S93" s="104"/>
      <c r="T93" s="45">
        <f>T31*Q93</f>
        <v>0</v>
      </c>
      <c r="U93" s="13"/>
      <c r="V93" s="13"/>
    </row>
    <row r="94" spans="1:22" x14ac:dyDescent="0.25">
      <c r="A94" s="4" t="s">
        <v>4</v>
      </c>
      <c r="B94" s="61" t="s">
        <v>85</v>
      </c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3"/>
      <c r="Q94" s="102">
        <v>1E-4</v>
      </c>
      <c r="R94" s="103"/>
      <c r="S94" s="104"/>
      <c r="T94" s="45">
        <f>T29*Q94</f>
        <v>0</v>
      </c>
      <c r="U94" s="13"/>
      <c r="V94" s="13"/>
    </row>
    <row r="95" spans="1:22" x14ac:dyDescent="0.25">
      <c r="A95" s="4" t="s">
        <v>6</v>
      </c>
      <c r="B95" s="61" t="s">
        <v>86</v>
      </c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102">
        <v>1E-4</v>
      </c>
      <c r="R95" s="103"/>
      <c r="S95" s="104"/>
      <c r="T95" s="45">
        <f>T29*Q95</f>
        <v>0</v>
      </c>
      <c r="U95" s="13"/>
      <c r="V95" s="13"/>
    </row>
    <row r="96" spans="1:22" x14ac:dyDescent="0.25">
      <c r="A96" s="4" t="s">
        <v>32</v>
      </c>
      <c r="B96" s="61" t="s">
        <v>87</v>
      </c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102">
        <v>1E-4</v>
      </c>
      <c r="R96" s="103"/>
      <c r="S96" s="104"/>
      <c r="T96" s="45">
        <f>T29*Q96</f>
        <v>0</v>
      </c>
      <c r="U96" s="13"/>
      <c r="V96" s="13"/>
    </row>
    <row r="97" spans="1:22" x14ac:dyDescent="0.25">
      <c r="A97" s="4" t="s">
        <v>34</v>
      </c>
      <c r="B97" s="61" t="s">
        <v>88</v>
      </c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3"/>
      <c r="Q97" s="102">
        <v>2.0000000000000001E-4</v>
      </c>
      <c r="R97" s="103"/>
      <c r="S97" s="104"/>
      <c r="T97" s="45">
        <f>T29*Q97</f>
        <v>0</v>
      </c>
      <c r="U97" s="13"/>
      <c r="V97" s="13"/>
    </row>
    <row r="98" spans="1:22" x14ac:dyDescent="0.25">
      <c r="A98" s="4"/>
      <c r="B98" s="137" t="s">
        <v>66</v>
      </c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9">
        <f>SUM(Q93:S97)</f>
        <v>0.11160000000000002</v>
      </c>
      <c r="R98" s="139"/>
      <c r="S98" s="140"/>
      <c r="T98" s="48">
        <f>SUM(T93:T97)</f>
        <v>0</v>
      </c>
      <c r="U98" s="13"/>
      <c r="V98" s="13"/>
    </row>
    <row r="99" spans="1:22" x14ac:dyDescent="0.25">
      <c r="A99" s="4" t="s">
        <v>56</v>
      </c>
      <c r="B99" s="61" t="s">
        <v>89</v>
      </c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3"/>
      <c r="Q99" s="103">
        <v>3.9800000000000002E-2</v>
      </c>
      <c r="R99" s="103"/>
      <c r="S99" s="104"/>
      <c r="T99" s="41">
        <f>T31*Q99</f>
        <v>0</v>
      </c>
      <c r="U99" s="13"/>
      <c r="V99" s="13"/>
    </row>
    <row r="100" spans="1:22" ht="15.75" customHeight="1" x14ac:dyDescent="0.25">
      <c r="A100" s="78" t="s">
        <v>60</v>
      </c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141">
        <f>SUM(Q98:S99)</f>
        <v>0.15140000000000003</v>
      </c>
      <c r="R100" s="141"/>
      <c r="S100" s="142"/>
      <c r="T100" s="44">
        <f>SUM(T98:T99)</f>
        <v>0</v>
      </c>
      <c r="U100" s="13"/>
      <c r="V100" s="13"/>
    </row>
    <row r="101" spans="1:22" ht="15.75" customHeight="1" x14ac:dyDescent="0.25">
      <c r="A101" s="5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7"/>
      <c r="U101" s="13"/>
      <c r="V101" s="13"/>
    </row>
    <row r="102" spans="1:22" ht="15.75" customHeight="1" x14ac:dyDescent="0.25">
      <c r="A102" s="143" t="s">
        <v>90</v>
      </c>
      <c r="B102" s="144"/>
      <c r="C102" s="144"/>
      <c r="D102" s="144"/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5"/>
      <c r="U102" s="13"/>
      <c r="V102" s="13"/>
    </row>
    <row r="103" spans="1:22" ht="15.75" customHeight="1" x14ac:dyDescent="0.25">
      <c r="A103" s="11">
        <v>4</v>
      </c>
      <c r="B103" s="78" t="s">
        <v>91</v>
      </c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80"/>
      <c r="T103" s="11" t="s">
        <v>22</v>
      </c>
      <c r="U103" s="13"/>
      <c r="V103" s="13"/>
    </row>
    <row r="104" spans="1:22" ht="15.75" customHeight="1" x14ac:dyDescent="0.25">
      <c r="A104" s="4" t="s">
        <v>47</v>
      </c>
      <c r="B104" s="61" t="s">
        <v>48</v>
      </c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3"/>
      <c r="T104" s="43">
        <f>T66</f>
        <v>0</v>
      </c>
      <c r="U104" s="13"/>
      <c r="V104" s="13"/>
    </row>
    <row r="105" spans="1:22" ht="15.75" customHeight="1" x14ac:dyDescent="0.25">
      <c r="A105" s="4" t="s">
        <v>62</v>
      </c>
      <c r="B105" s="61" t="s">
        <v>63</v>
      </c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3"/>
      <c r="T105" s="43">
        <f>T73</f>
        <v>0</v>
      </c>
      <c r="U105" s="13"/>
      <c r="V105" s="13"/>
    </row>
    <row r="106" spans="1:22" ht="15.75" customHeight="1" x14ac:dyDescent="0.25">
      <c r="A106" s="4" t="s">
        <v>68</v>
      </c>
      <c r="B106" s="61" t="s">
        <v>92</v>
      </c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3"/>
      <c r="T106" s="43">
        <f>T79</f>
        <v>0</v>
      </c>
      <c r="U106" s="13"/>
      <c r="V106" s="13"/>
    </row>
    <row r="107" spans="1:22" ht="15.75" customHeight="1" x14ac:dyDescent="0.25">
      <c r="A107" s="4" t="s">
        <v>73</v>
      </c>
      <c r="B107" s="61" t="s">
        <v>93</v>
      </c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3"/>
      <c r="T107" s="43">
        <f>T89</f>
        <v>0</v>
      </c>
      <c r="U107" s="13"/>
      <c r="V107" s="13"/>
    </row>
    <row r="108" spans="1:22" ht="15.75" customHeight="1" x14ac:dyDescent="0.25">
      <c r="A108" s="4" t="s">
        <v>82</v>
      </c>
      <c r="B108" s="61" t="s">
        <v>94</v>
      </c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3"/>
      <c r="T108" s="43">
        <f>T100</f>
        <v>0</v>
      </c>
      <c r="U108" s="13"/>
      <c r="V108" s="13"/>
    </row>
    <row r="109" spans="1:22" ht="15.75" customHeight="1" x14ac:dyDescent="0.25">
      <c r="A109" s="4" t="s">
        <v>95</v>
      </c>
      <c r="B109" s="61" t="s">
        <v>96</v>
      </c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3"/>
      <c r="T109" s="43">
        <v>0</v>
      </c>
      <c r="U109" s="13"/>
      <c r="V109" s="13"/>
    </row>
    <row r="110" spans="1:22" ht="15.75" customHeight="1" x14ac:dyDescent="0.25">
      <c r="A110" s="78" t="s">
        <v>60</v>
      </c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80"/>
      <c r="T110" s="44">
        <f>SUM(T104:T109)</f>
        <v>0</v>
      </c>
      <c r="U110" s="13"/>
      <c r="V110" s="13"/>
    </row>
    <row r="111" spans="1:22" ht="15.75" customHeight="1" x14ac:dyDescent="0.25">
      <c r="A111" s="5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7"/>
      <c r="U111" s="13"/>
      <c r="V111" s="13"/>
    </row>
    <row r="112" spans="1:22" ht="15.75" customHeight="1" x14ac:dyDescent="0.25">
      <c r="A112" s="143" t="s">
        <v>97</v>
      </c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5"/>
      <c r="U112" s="13"/>
      <c r="V112" s="13"/>
    </row>
    <row r="113" spans="1:22" ht="15.75" customHeight="1" x14ac:dyDescent="0.25">
      <c r="A113" s="11">
        <v>5</v>
      </c>
      <c r="B113" s="87" t="s">
        <v>98</v>
      </c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9"/>
      <c r="Q113" s="87" t="s">
        <v>21</v>
      </c>
      <c r="R113" s="88"/>
      <c r="S113" s="89"/>
      <c r="T113" s="14" t="s">
        <v>22</v>
      </c>
      <c r="U113" s="13"/>
      <c r="V113" s="13"/>
    </row>
    <row r="114" spans="1:22" s="42" customFormat="1" ht="18" customHeight="1" x14ac:dyDescent="0.25">
      <c r="A114" s="49" t="s">
        <v>2</v>
      </c>
      <c r="B114" s="146" t="s">
        <v>127</v>
      </c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  <c r="P114" s="148"/>
      <c r="Q114" s="149"/>
      <c r="R114" s="150"/>
      <c r="S114" s="151"/>
      <c r="T114" s="50">
        <f>(T31+T41+T52+T110)*Q114</f>
        <v>0</v>
      </c>
    </row>
    <row r="115" spans="1:22" s="42" customFormat="1" ht="15" customHeight="1" x14ac:dyDescent="0.25">
      <c r="A115" s="49" t="s">
        <v>4</v>
      </c>
      <c r="B115" s="146" t="s">
        <v>128</v>
      </c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  <c r="M115" s="147"/>
      <c r="N115" s="147"/>
      <c r="O115" s="147"/>
      <c r="P115" s="148"/>
      <c r="Q115" s="149"/>
      <c r="R115" s="150"/>
      <c r="S115" s="151"/>
      <c r="T115" s="50">
        <f>(T29+T41+T52+T110+T114)*Q115</f>
        <v>0</v>
      </c>
    </row>
    <row r="116" spans="1:22" s="39" customFormat="1" ht="20.25" customHeight="1" x14ac:dyDescent="0.25">
      <c r="A116" s="40" t="s">
        <v>6</v>
      </c>
      <c r="B116" s="152" t="s">
        <v>99</v>
      </c>
      <c r="C116" s="153"/>
      <c r="D116" s="153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4"/>
      <c r="Q116" s="155">
        <f>SUM(Q118:S120)</f>
        <v>0.14250000000000002</v>
      </c>
      <c r="R116" s="156"/>
      <c r="S116" s="157"/>
      <c r="T116" s="51">
        <f>T118+T119+T120</f>
        <v>0</v>
      </c>
      <c r="U116" s="42"/>
      <c r="V116" s="42"/>
    </row>
    <row r="117" spans="1:22" s="39" customFormat="1" ht="15.75" customHeight="1" x14ac:dyDescent="0.25">
      <c r="A117" s="40" t="s">
        <v>100</v>
      </c>
      <c r="B117" s="131" t="s">
        <v>101</v>
      </c>
      <c r="C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3"/>
      <c r="Q117" s="158">
        <f>1-Q116</f>
        <v>0.85749999999999993</v>
      </c>
      <c r="R117" s="159"/>
      <c r="S117" s="160"/>
      <c r="T117" s="52">
        <f>(T31+T41+T52+T110+T114+T115)/Q117</f>
        <v>0</v>
      </c>
      <c r="U117" s="42"/>
      <c r="V117" s="42"/>
    </row>
    <row r="118" spans="1:22" s="39" customFormat="1" ht="15.75" customHeight="1" x14ac:dyDescent="0.25">
      <c r="A118" s="53" t="s">
        <v>102</v>
      </c>
      <c r="B118" s="146" t="s">
        <v>103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8"/>
      <c r="Q118" s="161">
        <v>0.05</v>
      </c>
      <c r="R118" s="162"/>
      <c r="S118" s="163"/>
      <c r="T118" s="51">
        <f>T117*Q118</f>
        <v>0</v>
      </c>
      <c r="U118" s="42"/>
      <c r="V118" s="42"/>
    </row>
    <row r="119" spans="1:22" ht="15.75" customHeight="1" x14ac:dyDescent="0.25">
      <c r="A119" s="36" t="s">
        <v>104</v>
      </c>
      <c r="B119" s="61" t="s">
        <v>105</v>
      </c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3"/>
      <c r="Q119" s="122">
        <v>7.5999999999999998E-2</v>
      </c>
      <c r="R119" s="123"/>
      <c r="S119" s="124"/>
      <c r="T119" s="18">
        <f>T117*Q119</f>
        <v>0</v>
      </c>
      <c r="U119" s="13"/>
      <c r="V119" s="54"/>
    </row>
    <row r="120" spans="1:22" ht="15.75" customHeight="1" x14ac:dyDescent="0.25">
      <c r="A120" s="4" t="s">
        <v>106</v>
      </c>
      <c r="B120" s="61" t="s">
        <v>107</v>
      </c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3"/>
      <c r="Q120" s="122">
        <v>1.6500000000000001E-2</v>
      </c>
      <c r="R120" s="123"/>
      <c r="S120" s="124"/>
      <c r="T120" s="18">
        <f>T117*Q120</f>
        <v>0</v>
      </c>
      <c r="U120" s="13"/>
      <c r="V120" s="13"/>
    </row>
    <row r="121" spans="1:22" ht="15.75" customHeight="1" x14ac:dyDescent="0.25">
      <c r="A121" s="78" t="s">
        <v>60</v>
      </c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80"/>
      <c r="T121" s="31">
        <f>T114+T115+T116</f>
        <v>0</v>
      </c>
      <c r="U121" s="13"/>
      <c r="V121" s="13"/>
    </row>
    <row r="122" spans="1:22" ht="15.75" customHeight="1" x14ac:dyDescent="0.25">
      <c r="A122" s="5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7"/>
      <c r="U122" s="13"/>
      <c r="V122" s="13"/>
    </row>
    <row r="123" spans="1:22" ht="15.75" customHeight="1" x14ac:dyDescent="0.25">
      <c r="A123" s="143" t="s">
        <v>108</v>
      </c>
      <c r="B123" s="144"/>
      <c r="C123" s="144"/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  <c r="O123" s="144"/>
      <c r="P123" s="144"/>
      <c r="Q123" s="144"/>
      <c r="R123" s="144"/>
      <c r="S123" s="144"/>
      <c r="T123" s="145"/>
      <c r="U123" s="13"/>
      <c r="V123" s="13"/>
    </row>
    <row r="124" spans="1:22" ht="15.75" customHeight="1" x14ac:dyDescent="0.25">
      <c r="A124" s="78" t="s">
        <v>109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80"/>
      <c r="T124" s="11" t="s">
        <v>22</v>
      </c>
      <c r="U124" s="13"/>
      <c r="V124" s="13"/>
    </row>
    <row r="125" spans="1:22" ht="15.75" customHeight="1" x14ac:dyDescent="0.25">
      <c r="A125" s="4" t="s">
        <v>110</v>
      </c>
      <c r="B125" s="61" t="s">
        <v>111</v>
      </c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3"/>
      <c r="T125" s="18">
        <f>T31</f>
        <v>0</v>
      </c>
      <c r="U125" s="13"/>
      <c r="V125" s="13"/>
    </row>
    <row r="126" spans="1:22" ht="15.75" customHeight="1" x14ac:dyDescent="0.25">
      <c r="A126" s="4" t="s">
        <v>4</v>
      </c>
      <c r="B126" s="61" t="s">
        <v>112</v>
      </c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3"/>
      <c r="T126" s="18">
        <f>T41</f>
        <v>0</v>
      </c>
      <c r="U126" s="13"/>
      <c r="V126" s="13"/>
    </row>
    <row r="127" spans="1:22" ht="15.75" customHeight="1" x14ac:dyDescent="0.25">
      <c r="A127" s="4" t="s">
        <v>6</v>
      </c>
      <c r="B127" s="61" t="s">
        <v>113</v>
      </c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3"/>
      <c r="T127" s="18">
        <f>T52</f>
        <v>0</v>
      </c>
      <c r="U127" s="13"/>
      <c r="V127" s="13"/>
    </row>
    <row r="128" spans="1:22" ht="18" customHeight="1" x14ac:dyDescent="0.25">
      <c r="A128" s="4" t="s">
        <v>32</v>
      </c>
      <c r="B128" s="61" t="s">
        <v>114</v>
      </c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3"/>
      <c r="T128" s="18">
        <f>T110</f>
        <v>0</v>
      </c>
      <c r="U128" s="13"/>
      <c r="V128" s="13"/>
    </row>
    <row r="129" spans="1:22" ht="18.75" customHeight="1" x14ac:dyDescent="0.25">
      <c r="A129" s="81" t="s">
        <v>115</v>
      </c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3"/>
      <c r="T129" s="18">
        <f>SUM(T125:T128)</f>
        <v>0</v>
      </c>
      <c r="U129" s="13"/>
      <c r="V129" s="13"/>
    </row>
    <row r="130" spans="1:22" ht="21" customHeight="1" x14ac:dyDescent="0.25">
      <c r="A130" s="4" t="s">
        <v>34</v>
      </c>
      <c r="B130" s="61" t="s">
        <v>116</v>
      </c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3"/>
      <c r="T130" s="18">
        <f>T121</f>
        <v>0</v>
      </c>
      <c r="U130" s="13"/>
      <c r="V130" s="13"/>
    </row>
    <row r="131" spans="1:22" ht="17.25" customHeight="1" x14ac:dyDescent="0.25">
      <c r="A131" s="78" t="s">
        <v>117</v>
      </c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80"/>
      <c r="T131" s="31">
        <f>SUM(T129:T130)</f>
        <v>0</v>
      </c>
      <c r="U131" s="13"/>
      <c r="V131" s="13"/>
    </row>
    <row r="132" spans="1:22" ht="15.75" customHeight="1" x14ac:dyDescent="0.25">
      <c r="A132" s="5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7"/>
    </row>
    <row r="133" spans="1:22" ht="15.75" customHeight="1" x14ac:dyDescent="0.25">
      <c r="A133" s="143" t="s">
        <v>118</v>
      </c>
      <c r="B133" s="144"/>
      <c r="C133" s="144"/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4"/>
      <c r="P133" s="144"/>
      <c r="Q133" s="144"/>
      <c r="R133" s="144"/>
      <c r="S133" s="144"/>
      <c r="T133" s="145"/>
    </row>
    <row r="134" spans="1:22" ht="15.75" customHeight="1" x14ac:dyDescent="0.25">
      <c r="A134" s="164" t="s">
        <v>119</v>
      </c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6"/>
    </row>
    <row r="135" spans="1:22" ht="31.5" customHeight="1" x14ac:dyDescent="0.25">
      <c r="A135" s="164" t="s">
        <v>120</v>
      </c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6"/>
      <c r="T135" s="56" t="s">
        <v>121</v>
      </c>
    </row>
    <row r="136" spans="1:22" ht="15.75" customHeight="1" x14ac:dyDescent="0.25">
      <c r="A136" s="57" t="s">
        <v>110</v>
      </c>
      <c r="B136" s="167" t="s">
        <v>124</v>
      </c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9"/>
      <c r="T136" s="58">
        <f>T131</f>
        <v>0</v>
      </c>
    </row>
    <row r="137" spans="1:22" ht="15.75" customHeight="1" x14ac:dyDescent="0.25">
      <c r="A137" s="57" t="s">
        <v>110</v>
      </c>
      <c r="B137" s="167" t="s">
        <v>125</v>
      </c>
      <c r="C137" s="168"/>
      <c r="D137" s="168"/>
      <c r="E137" s="168"/>
      <c r="F137" s="168"/>
      <c r="G137" s="168"/>
      <c r="H137" s="168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9"/>
      <c r="T137" s="58">
        <f>T136*2</f>
        <v>0</v>
      </c>
    </row>
  </sheetData>
  <mergeCells count="167">
    <mergeCell ref="B136:S136"/>
    <mergeCell ref="B137:S137"/>
    <mergeCell ref="B128:S128"/>
    <mergeCell ref="A129:S129"/>
    <mergeCell ref="B130:S130"/>
    <mergeCell ref="A131:S131"/>
    <mergeCell ref="A133:T133"/>
    <mergeCell ref="A134:T134"/>
    <mergeCell ref="B120:P120"/>
    <mergeCell ref="Q120:S120"/>
    <mergeCell ref="A121:S121"/>
    <mergeCell ref="A123:T123"/>
    <mergeCell ref="A124:S124"/>
    <mergeCell ref="B125:S125"/>
    <mergeCell ref="B126:S126"/>
    <mergeCell ref="B127:S127"/>
    <mergeCell ref="A135:S135"/>
    <mergeCell ref="B115:P115"/>
    <mergeCell ref="Q115:S115"/>
    <mergeCell ref="B116:P116"/>
    <mergeCell ref="Q116:S116"/>
    <mergeCell ref="B117:P117"/>
    <mergeCell ref="Q117:S117"/>
    <mergeCell ref="B118:P118"/>
    <mergeCell ref="Q118:S118"/>
    <mergeCell ref="B119:P119"/>
    <mergeCell ref="Q119:S119"/>
    <mergeCell ref="B107:S107"/>
    <mergeCell ref="B108:S108"/>
    <mergeCell ref="B109:S109"/>
    <mergeCell ref="A110:S110"/>
    <mergeCell ref="A112:T112"/>
    <mergeCell ref="B113:P113"/>
    <mergeCell ref="Q113:S113"/>
    <mergeCell ref="B114:P114"/>
    <mergeCell ref="Q114:S114"/>
    <mergeCell ref="B99:P99"/>
    <mergeCell ref="Q99:S99"/>
    <mergeCell ref="A100:P100"/>
    <mergeCell ref="Q100:S100"/>
    <mergeCell ref="A102:T102"/>
    <mergeCell ref="B103:S103"/>
    <mergeCell ref="B104:S104"/>
    <mergeCell ref="B105:S105"/>
    <mergeCell ref="B106:S106"/>
    <mergeCell ref="B94:P94"/>
    <mergeCell ref="Q94:S94"/>
    <mergeCell ref="B95:P95"/>
    <mergeCell ref="Q95:S95"/>
    <mergeCell ref="B96:P96"/>
    <mergeCell ref="Q96:S96"/>
    <mergeCell ref="B97:P97"/>
    <mergeCell ref="Q97:S97"/>
    <mergeCell ref="B98:P98"/>
    <mergeCell ref="Q98:S98"/>
    <mergeCell ref="B87:P87"/>
    <mergeCell ref="Q87:S87"/>
    <mergeCell ref="B88:P88"/>
    <mergeCell ref="Q88:S88"/>
    <mergeCell ref="A89:S89"/>
    <mergeCell ref="A91:T91"/>
    <mergeCell ref="B92:S92"/>
    <mergeCell ref="B93:P93"/>
    <mergeCell ref="Q93:S93"/>
    <mergeCell ref="B82:S82"/>
    <mergeCell ref="B83:P83"/>
    <mergeCell ref="Q83:S83"/>
    <mergeCell ref="B84:P84"/>
    <mergeCell ref="Q84:S84"/>
    <mergeCell ref="B85:P85"/>
    <mergeCell ref="Q85:S85"/>
    <mergeCell ref="B86:P86"/>
    <mergeCell ref="Q86:S86"/>
    <mergeCell ref="A73:S73"/>
    <mergeCell ref="A75:T75"/>
    <mergeCell ref="B76:S76"/>
    <mergeCell ref="B77:P77"/>
    <mergeCell ref="Q77:S77"/>
    <mergeCell ref="B78:P78"/>
    <mergeCell ref="Q78:S78"/>
    <mergeCell ref="A79:S79"/>
    <mergeCell ref="A81:T81"/>
    <mergeCell ref="A66:P66"/>
    <mergeCell ref="Q66:S66"/>
    <mergeCell ref="A68:T68"/>
    <mergeCell ref="B69:S69"/>
    <mergeCell ref="B70:P70"/>
    <mergeCell ref="Q70:S70"/>
    <mergeCell ref="B71:P71"/>
    <mergeCell ref="Q71:S71"/>
    <mergeCell ref="B72:P72"/>
    <mergeCell ref="Q72:S72"/>
    <mergeCell ref="B61:P61"/>
    <mergeCell ref="Q61:S61"/>
    <mergeCell ref="B62:P62"/>
    <mergeCell ref="Q62:S62"/>
    <mergeCell ref="B63:P63"/>
    <mergeCell ref="Q63:S63"/>
    <mergeCell ref="B64:P64"/>
    <mergeCell ref="Q64:S64"/>
    <mergeCell ref="B65:P65"/>
    <mergeCell ref="Q65:S65"/>
    <mergeCell ref="A56:T56"/>
    <mergeCell ref="B57:P57"/>
    <mergeCell ref="Q57:S57"/>
    <mergeCell ref="B58:P58"/>
    <mergeCell ref="Q58:S58"/>
    <mergeCell ref="B59:P59"/>
    <mergeCell ref="Q59:S59"/>
    <mergeCell ref="B60:P60"/>
    <mergeCell ref="Q60:S60"/>
    <mergeCell ref="A43:T43"/>
    <mergeCell ref="B45:S45"/>
    <mergeCell ref="B46:S46"/>
    <mergeCell ref="B47:S47"/>
    <mergeCell ref="B48:S48"/>
    <mergeCell ref="B50:S50"/>
    <mergeCell ref="B51:S51"/>
    <mergeCell ref="A52:S52"/>
    <mergeCell ref="A54:T54"/>
    <mergeCell ref="B31:S31"/>
    <mergeCell ref="A33:T33"/>
    <mergeCell ref="B35:S35"/>
    <mergeCell ref="B36:S36"/>
    <mergeCell ref="B37:S37"/>
    <mergeCell ref="B38:S38"/>
    <mergeCell ref="B39:S39"/>
    <mergeCell ref="B40:S40"/>
    <mergeCell ref="A41:S41"/>
    <mergeCell ref="A24:T24"/>
    <mergeCell ref="B26:P26"/>
    <mergeCell ref="Q26:S26"/>
    <mergeCell ref="B27:P27"/>
    <mergeCell ref="Q27:S27"/>
    <mergeCell ref="B28:P28"/>
    <mergeCell ref="Q28:S28"/>
    <mergeCell ref="B29:S29"/>
    <mergeCell ref="B30:P30"/>
    <mergeCell ref="Q30:S30"/>
    <mergeCell ref="A16:T16"/>
    <mergeCell ref="A18:T18"/>
    <mergeCell ref="B19:P19"/>
    <mergeCell ref="Q19:T19"/>
    <mergeCell ref="B20:P20"/>
    <mergeCell ref="Q20:T20"/>
    <mergeCell ref="B21:P21"/>
    <mergeCell ref="Q21:T21"/>
    <mergeCell ref="B22:P22"/>
    <mergeCell ref="Q22:T22"/>
    <mergeCell ref="B9:P9"/>
    <mergeCell ref="Q9:T9"/>
    <mergeCell ref="A11:T11"/>
    <mergeCell ref="A13:F13"/>
    <mergeCell ref="G13:L13"/>
    <mergeCell ref="M13:T13"/>
    <mergeCell ref="A14:F14"/>
    <mergeCell ref="G14:L14"/>
    <mergeCell ref="M14:T14"/>
    <mergeCell ref="A1:T1"/>
    <mergeCell ref="A2:T2"/>
    <mergeCell ref="A4:T5"/>
    <mergeCell ref="B6:P6"/>
    <mergeCell ref="Q6:T6"/>
    <mergeCell ref="B7:P7"/>
    <mergeCell ref="Q7:T7"/>
    <mergeCell ref="B8:P8"/>
    <mergeCell ref="Q8:T8"/>
  </mergeCells>
  <printOptions horizontalCentered="1"/>
  <pageMargins left="0.51181102362204722" right="0.51181102362204722" top="0.23622047244094491" bottom="0.23622047244094491" header="0.15748031496062992" footer="0.15748031496062992"/>
  <pageSetup paperSize="9" scale="50" orientation="portrait" r:id="rId1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Tratador</vt:lpstr>
      <vt:lpstr>Chefe de Equipe</vt:lpstr>
      <vt:lpstr>Coordenador</vt:lpstr>
      <vt:lpstr>'Chefe de Equipe'!Area_de_impressao</vt:lpstr>
      <vt:lpstr>Coordenador!Area_de_impressao</vt:lpstr>
      <vt:lpstr>Tratador!Area_de_impressao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Cleia</dc:creator>
  <cp:lastModifiedBy>Alan Soares da Silva</cp:lastModifiedBy>
  <cp:lastPrinted>2023-05-03T17:32:38Z</cp:lastPrinted>
  <dcterms:created xsi:type="dcterms:W3CDTF">2012-03-28T19:50:25Z</dcterms:created>
  <dcterms:modified xsi:type="dcterms:W3CDTF">2023-05-03T17:35:17Z</dcterms:modified>
</cp:coreProperties>
</file>